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<sst xmlns="http://schemas.openxmlformats.org/spreadsheetml/2006/main" count="110" uniqueCount="56">
  <si>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</si>
  <si>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</si>
  <si>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</si>
  <si>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</si>
  <si>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</si>
  <si>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</si>
  <si>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</si>
  <si>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</si>
  <si>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</si>
  <si>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</si>
  <si>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</si>
  <si>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</si>
  <si>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</si>
  <si>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</si>
  <si>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</si>
  <si>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</si>
  <si>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</si>
  <si>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</si>
  <si>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</si>
  <si>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</si>
  <si>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</si>
  <si>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</si>
  <si>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</si>
  <si>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</si>
  <si>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</si>
  <si>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</si>
  <si>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</si>
  <si>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</si>
  <si>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</si>
  <si>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</si>
  <si>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</si>
  <si>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</si>
  <si>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</si>
  <si>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</si>
  <si>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</si>
  <si>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</si>
  <si>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</si>
  <si>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</si>
  <si>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</si>
  <si>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</si>
  <si>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</si>
  <si>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</si>
  <si>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</si>
  <si>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</si>
  <si>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</si>
  <si>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</si>
  <si>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</si>
  <si>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</si>
  <si>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</si>
  <si>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</si>
  <si>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 xml:space="preserve">Inland Transportation &amp;Freight Charges
 in
</t>
    </r>
    <r>
      <rPr>
        <b/>
        <sz val="11"/>
        <color indexed="10"/>
        <rFont val="Arial"/>
        <family val="2"/>
      </rPr>
      <t>Rs.      P</t>
    </r>
  </si>
  <si>
    <r>
      <t>Tender Inviting Authority:</t>
    </r>
    <r>
      <rPr>
        <b/>
        <sz val="11"/>
        <color indexed="60"/>
        <rFont val="Arial"/>
        <family val="2"/>
      </rPr>
      <t xml:space="preserve"> &lt; Director, CSIR-IIP,  Mohkampur, Dehradun-248005 &gt;</t>
    </r>
  </si>
  <si>
    <t>Spares for FESEM</t>
  </si>
  <si>
    <t>FEG source of FEI-SEM (23900 (F/G), FEG Retip</t>
  </si>
  <si>
    <r>
      <t>Name of Work:</t>
    </r>
    <r>
      <rPr>
        <b/>
        <sz val="11"/>
        <color indexed="60"/>
        <rFont val="Arial"/>
        <family val="2"/>
      </rPr>
      <t xml:space="preserve"> &lt; Spare Parts for FE-SEM&gt;</t>
    </r>
  </si>
  <si>
    <r>
      <t xml:space="preserve">Contract No:  </t>
    </r>
    <r>
      <rPr>
        <b/>
        <sz val="11"/>
        <color indexed="60"/>
        <rFont val="Arial"/>
        <family val="2"/>
      </rPr>
      <t>&lt; PUR/1/22-23/15528/NI/ASDPO            &gt;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</si>
</sst>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4"/>
      <color indexed="8"/>
      <name val="Microsoft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4"/>
      <color theme="1"/>
      <name val="Microsoft Sans Serif"/>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5" fillId="0" borderId="11" xfId="59" applyNumberFormat="1" applyFont="1" applyFill="1" applyBorder="1" applyAlignment="1">
      <alignment horizontal="left" vertical="center" wrapText="1"/>
      <protection/>
    </xf>
    <xf numFmtId="0" fontId="76" fillId="0" borderId="11" xfId="0" applyFont="1" applyFill="1" applyBorder="1" applyAlignment="1">
      <alignment vertical="top" wrapText="1"/>
    </xf>
    <xf numFmtId="0" fontId="19" fillId="0" borderId="11"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ushik\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ushik\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0" t="str">
        <f>B2&amp;" BoQ"</f>
        <v>Item Wise BoQ</v>
      </c>
      <c r="B1" s="90"/>
      <c r="C1" s="90"/>
      <c r="D1" s="90"/>
      <c r="E1" s="90"/>
      <c r="F1" s="90"/>
      <c r="G1" s="90"/>
      <c r="H1" s="90"/>
      <c r="I1" s="90"/>
      <c r="J1" s="90"/>
      <c r="K1" s="90"/>
      <c r="L1" s="90"/>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1" t="s">
        <v>51</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IE4" s="6"/>
      <c r="IF4" s="6"/>
      <c r="IG4" s="6"/>
      <c r="IH4" s="6"/>
      <c r="II4" s="6"/>
    </row>
    <row r="5" spans="1:243" s="5" customFormat="1" ht="30" customHeight="1">
      <c r="A5" s="91" t="s">
        <v>54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IE5" s="6"/>
      <c r="IF5" s="6"/>
      <c r="IG5" s="6"/>
      <c r="IH5" s="6"/>
      <c r="II5" s="6"/>
    </row>
    <row r="6" spans="1:243" s="5" customFormat="1" ht="30" customHeight="1">
      <c r="A6" s="91" t="s">
        <v>55</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IE6" s="6"/>
      <c r="IF6" s="6"/>
      <c r="IG6" s="6"/>
      <c r="IH6" s="6"/>
      <c r="II6" s="6"/>
    </row>
    <row r="7" spans="1:243" s="5" customFormat="1" ht="29.25" customHeight="1" hidden="1">
      <c r="A7" s="93" t="s">
        <v>8</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IE7" s="6"/>
      <c r="IF7" s="6"/>
      <c r="IG7" s="6"/>
      <c r="IH7" s="6"/>
      <c r="II7" s="6"/>
    </row>
    <row r="8" spans="1:243" s="7" customFormat="1" ht="58.5" customHeight="1">
      <c r="A8" s="32" t="s">
        <v>41</v>
      </c>
      <c r="B8" s="94"/>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6"/>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50</v>
      </c>
      <c r="Q11" s="55" t="s">
        <v>45</v>
      </c>
      <c r="R11" s="55" t="s">
        <v>44</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43</v>
      </c>
      <c r="BB11" s="57" t="s">
        <v>42</v>
      </c>
      <c r="BC11" s="58" t="s">
        <v>39</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40.5" customHeight="1">
      <c r="A13" s="33">
        <v>1</v>
      </c>
      <c r="B13" s="83" t="s">
        <v>52</v>
      </c>
      <c r="C13" s="34"/>
      <c r="D13" s="35"/>
      <c r="E13" s="15"/>
      <c r="F13" s="35"/>
      <c r="G13" s="16"/>
      <c r="H13" s="16"/>
      <c r="I13" s="36"/>
      <c r="J13" s="17"/>
      <c r="K13" s="18"/>
      <c r="L13" s="18"/>
      <c r="M13" s="19"/>
      <c r="N13" s="20"/>
      <c r="O13" s="79"/>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66" customHeight="1">
      <c r="A14" s="63">
        <v>1.01</v>
      </c>
      <c r="B14" s="82" t="s">
        <v>53</v>
      </c>
      <c r="C14" s="81" t="s">
        <v>25</v>
      </c>
      <c r="D14" s="65">
        <v>1</v>
      </c>
      <c r="E14" s="66" t="s">
        <v>27</v>
      </c>
      <c r="F14" s="65">
        <v>0</v>
      </c>
      <c r="G14" s="67"/>
      <c r="H14" s="68"/>
      <c r="I14" s="69" t="s">
        <v>28</v>
      </c>
      <c r="J14" s="70">
        <f>IF(I14="Less(-)",-1,1)</f>
        <v>1</v>
      </c>
      <c r="K14" s="71" t="s">
        <v>36</v>
      </c>
      <c r="L14" s="71" t="s">
        <v>6</v>
      </c>
      <c r="M14" s="72"/>
      <c r="N14" s="79"/>
      <c r="O14" s="79"/>
      <c r="P14" s="80"/>
      <c r="Q14" s="80"/>
      <c r="R14" s="80"/>
      <c r="S14" s="73"/>
      <c r="T14" s="74"/>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6">
        <f>total_amount_ba($B$2,$D$2,D14,F14,J14,K14,M14)*D14</f>
        <v>0</v>
      </c>
      <c r="BB14" s="77">
        <f>BA14+SUM(N14:AZ14)</f>
        <v>0</v>
      </c>
      <c r="BC14" s="64" t="str">
        <f>SpellNumber(L14,BB14)</f>
        <v>INR Zero Only</v>
      </c>
      <c r="IE14" s="10">
        <v>1.01</v>
      </c>
      <c r="IF14" s="10" t="s">
        <v>29</v>
      </c>
      <c r="IG14" s="10" t="s">
        <v>25</v>
      </c>
      <c r="IH14" s="10">
        <v>123.223</v>
      </c>
      <c r="II14" s="10" t="s">
        <v>27</v>
      </c>
    </row>
    <row r="15" spans="1:243" s="23" customFormat="1" ht="36" customHeight="1">
      <c r="A15" s="39" t="s">
        <v>32</v>
      </c>
      <c r="B15" s="40"/>
      <c r="C15" s="41"/>
      <c r="D15" s="42"/>
      <c r="E15" s="42"/>
      <c r="F15" s="42"/>
      <c r="G15" s="42"/>
      <c r="H15" s="43"/>
      <c r="I15" s="43"/>
      <c r="J15" s="43"/>
      <c r="K15" s="43"/>
      <c r="L15" s="44"/>
      <c r="P15" s="78"/>
      <c r="Q15" s="78"/>
      <c r="R15" s="78"/>
      <c r="BA15" s="62">
        <f>SUM(BA13:BA14)</f>
        <v>0</v>
      </c>
      <c r="BB15" s="62">
        <f>SUM(BB13:BB14)</f>
        <v>0</v>
      </c>
      <c r="BC15" s="38" t="str">
        <f>SpellNumber($E$2,BB15)</f>
        <v>INR Zero Only</v>
      </c>
      <c r="IE15" s="24">
        <v>4</v>
      </c>
      <c r="IF15" s="24" t="s">
        <v>30</v>
      </c>
      <c r="IG15" s="24" t="s">
        <v>31</v>
      </c>
      <c r="IH15" s="24">
        <v>10</v>
      </c>
      <c r="II15" s="24" t="s">
        <v>27</v>
      </c>
    </row>
    <row r="16" spans="1:243" s="27" customFormat="1" ht="54.75" customHeight="1" hidden="1">
      <c r="A16" s="40" t="s">
        <v>38</v>
      </c>
      <c r="B16" s="45"/>
      <c r="C16" s="25"/>
      <c r="D16" s="46"/>
      <c r="E16" s="47" t="s">
        <v>33</v>
      </c>
      <c r="F16" s="60"/>
      <c r="G16" s="48"/>
      <c r="H16" s="26"/>
      <c r="I16" s="26"/>
      <c r="J16" s="26"/>
      <c r="K16" s="49"/>
      <c r="L16" s="50"/>
      <c r="M16" s="51" t="s">
        <v>34</v>
      </c>
      <c r="O16" s="23"/>
      <c r="P16" s="23"/>
      <c r="Q16" s="23"/>
      <c r="R16" s="23"/>
      <c r="S16" s="23"/>
      <c r="BA16" s="61">
        <f>IF(ISBLANK(F16),0,IF(E16="Excess (+)",ROUND(BA15+(BA15*F16),2),IF(E16="Less (-)",ROUND(BA15+(BA15*F16*(-1)),2),0)))</f>
        <v>0</v>
      </c>
      <c r="BB16" s="52">
        <f>ROUND(BA16,0)</f>
        <v>0</v>
      </c>
      <c r="BC16" s="53" t="str">
        <f>SpellNumber(L16,BB16)</f>
        <v> Zero Only</v>
      </c>
      <c r="IE16" s="28"/>
      <c r="IF16" s="28"/>
      <c r="IG16" s="28"/>
      <c r="IH16" s="28"/>
      <c r="II16" s="28"/>
    </row>
    <row r="17" spans="1:243" s="27" customFormat="1" ht="43.5" customHeight="1">
      <c r="A17" s="39" t="s">
        <v>37</v>
      </c>
      <c r="B17" s="39"/>
      <c r="C17" s="87" t="str">
        <f>SpellNumber($E$2,BB15)</f>
        <v>INR Zero Only</v>
      </c>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9"/>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433070866141736" right="0.2362204724409449" top="0.7480314960629921" bottom="0.4330708661417323" header="0.31496062992125984" footer="0.31496062992125984"/>
  <pageSetup horizontalDpi="600" verticalDpi="600" orientation="landscape" paperSize="9" scale="36"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2022-12-08T10:38:27Z</cp:lastPrinted>
  <dcterms:created xsi:type="dcterms:W3CDTF">2009-01-30T06:42:42Z</dcterms:created>
  <dcterms:modified xsi:type="dcterms:W3CDTF">2022-12-08T10:46:02Z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