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<sst xmlns="http://schemas.openxmlformats.org/spreadsheetml/2006/main" count="143" uniqueCount="66">
  <si>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</si>
  <si>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</si>
  <si>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</si>
  <si>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</si>
  <si>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</si>
  <si>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</si>
  <si>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</si>
  <si>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</si>
  <si>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</si>
  <si>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</si>
  <si>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</si>
  <si>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</si>
  <si>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</si>
  <si>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</si>
  <si>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</si>
  <si>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</si>
  <si>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</si>
  <si>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</si>
  <si>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</si>
  <si>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</si>
  <si>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</si>
  <si>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</si>
  <si>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</si>
  <si>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</si>
  <si>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</si>
  <si>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</si>
  <si>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</si>
  <si>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</si>
  <si>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</si>
  <si>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</si>
  <si>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</si>
  <si>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</si>
  <si>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</si>
  <si>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</si>
  <si>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</si>
  <si>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</si>
  <si>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</si>
  <si>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</si>
  <si>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</si>
  <si>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</si>
  <si>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</si>
  <si>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</si>
  <si>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</si>
  <si>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</si>
  <si>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</si>
  <si>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</si>
  <si>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</si>
  <si>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</si>
  <si>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</si>
  <si>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</si>
  <si>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</si>
  <si>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</si>
  <si>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</si>
  <si>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</si>
  <si>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</si>
  <si>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item6</t>
  </si>
  <si>
    <t>item7</t>
  </si>
  <si>
    <t xml:space="preserve">Spare Parts </t>
  </si>
  <si>
    <r>
      <t>Name of Work:</t>
    </r>
    <r>
      <rPr>
        <b/>
        <sz val="11"/>
        <color indexed="60"/>
        <rFont val="Arial"/>
        <family val="2"/>
      </rPr>
      <t xml:space="preserve"> SPARE PARTS  </t>
    </r>
  </si>
  <si>
    <r>
      <t xml:space="preserve">Contract No:  </t>
    </r>
    <r>
      <rPr>
        <b/>
        <sz val="11"/>
        <color indexed="60"/>
        <rFont val="Arial"/>
        <family val="2"/>
      </rPr>
      <t>IIP/</t>
    </r>
    <r>
      <rPr>
        <b/>
        <sz val="11"/>
        <color indexed="60"/>
        <rFont val="Arial"/>
        <family val="2"/>
      </rPr>
      <t>PUR/4/22-23/992/ASD/NI/PO</t>
    </r>
  </si>
  <si>
    <t>Clean &amp; Overhaul Kit RV(FKM) -A65201131</t>
  </si>
  <si>
    <t>Spares kit Blade RV8-A65401130</t>
  </si>
  <si>
    <t>Spares Kit Shaft Sleet RV-A65201136</t>
  </si>
  <si>
    <t>Ultragrade Performance 19-4 Ltrs- H11025013</t>
  </si>
  <si>
    <t>EMF 10 Mist Filter –A46226000</t>
  </si>
  <si>
    <t>Service Charge-Field Service Charge for Two days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</si>
</sst>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8"/>
      <color indexed="8"/>
      <name val="Calibri"/>
      <family val="2"/>
    </font>
    <font>
      <sz val="18"/>
      <color indexed="8"/>
      <name val="Arial"/>
      <family val="2"/>
    </font>
    <font>
      <sz val="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8"/>
      <color rgb="FF000000"/>
      <name val="Arial"/>
      <family val="2"/>
    </font>
    <font>
      <sz val="18"/>
      <color theme="1"/>
      <name val="Arial"/>
      <family val="2"/>
    </font>
    <font>
      <sz val="18"/>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5" xfId="59" applyNumberFormat="1" applyFont="1" applyFill="1" applyBorder="1" applyAlignment="1">
      <alignment horizontal="center" vertical="top"/>
      <protection/>
    </xf>
    <xf numFmtId="0" fontId="19" fillId="0" borderId="10"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19" xfId="59" applyNumberFormat="1" applyFont="1" applyFill="1" applyBorder="1" applyAlignment="1">
      <alignment horizontal="left" vertical="center" wrapText="1"/>
      <protection/>
    </xf>
    <xf numFmtId="0" fontId="78" fillId="0" borderId="23" xfId="0" applyFont="1" applyFill="1" applyBorder="1" applyAlignment="1">
      <alignment vertical="top" wrapText="1"/>
    </xf>
    <xf numFmtId="0" fontId="78" fillId="0" borderId="24" xfId="0" applyFont="1" applyFill="1" applyBorder="1" applyAlignment="1">
      <alignment vertical="top" wrapText="1"/>
    </xf>
    <xf numFmtId="0" fontId="49" fillId="0" borderId="11" xfId="57" applyNumberFormat="1" applyFont="1" applyFill="1" applyBorder="1" applyAlignment="1">
      <alignment horizontal="left" vertical="center"/>
      <protection/>
    </xf>
    <xf numFmtId="0" fontId="79"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4"/>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6" t="str">
        <f>B2&amp;" BoQ"</f>
        <v>Item Wise BoQ</v>
      </c>
      <c r="B1" s="86"/>
      <c r="C1" s="86"/>
      <c r="D1" s="86"/>
      <c r="E1" s="86"/>
      <c r="F1" s="86"/>
      <c r="G1" s="86"/>
      <c r="H1" s="86"/>
      <c r="I1" s="86"/>
      <c r="J1" s="86"/>
      <c r="K1" s="86"/>
      <c r="L1" s="86"/>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7"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6"/>
      <c r="IF4" s="6"/>
      <c r="IG4" s="6"/>
      <c r="IH4" s="6"/>
      <c r="II4" s="6"/>
    </row>
    <row r="5" spans="1:243" s="5" customFormat="1" ht="30" customHeight="1">
      <c r="A5" s="87" t="s">
        <v>58</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6"/>
      <c r="IF5" s="6"/>
      <c r="IG5" s="6"/>
      <c r="IH5" s="6"/>
      <c r="II5" s="6"/>
    </row>
    <row r="6" spans="1:243" s="5" customFormat="1" ht="30" customHeight="1">
      <c r="A6" s="87" t="s">
        <v>59</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6"/>
      <c r="IF6" s="6"/>
      <c r="IG6" s="6"/>
      <c r="IH6" s="6"/>
      <c r="II6" s="6"/>
    </row>
    <row r="7" spans="1:243"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6"/>
      <c r="IF7" s="6"/>
      <c r="IG7" s="6"/>
      <c r="IH7" s="6"/>
      <c r="II7" s="6"/>
    </row>
    <row r="8" spans="1:243" s="7" customFormat="1" ht="58.5" customHeight="1">
      <c r="A8" s="32" t="s">
        <v>40</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0" t="s">
        <v>39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9.75" customHeight="1" thickBot="1">
      <c r="A13" s="33">
        <v>1</v>
      </c>
      <c r="B13" s="79" t="s">
        <v>57</v>
      </c>
      <c r="C13" s="34"/>
      <c r="D13" s="35"/>
      <c r="E13" s="15"/>
      <c r="F13" s="35"/>
      <c r="G13" s="16"/>
      <c r="H13" s="16"/>
      <c r="I13" s="36"/>
      <c r="J13" s="17"/>
      <c r="K13" s="18"/>
      <c r="L13" s="18"/>
      <c r="M13" s="19"/>
      <c r="N13" s="20"/>
      <c r="O13" s="74"/>
      <c r="P13" s="21"/>
      <c r="Q13" s="75"/>
      <c r="R13" s="75"/>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49.5" customHeight="1" thickBot="1">
      <c r="A14" s="78">
        <v>1.01</v>
      </c>
      <c r="B14" s="98" t="s">
        <v>60</v>
      </c>
      <c r="C14" s="94" t="s">
        <v>25</v>
      </c>
      <c r="D14" s="95">
        <v>2</v>
      </c>
      <c r="E14" s="97" t="s">
        <v>50</v>
      </c>
      <c r="F14" s="64">
        <v>0</v>
      </c>
      <c r="G14" s="65"/>
      <c r="H14" s="66"/>
      <c r="I14" s="67" t="s">
        <v>28</v>
      </c>
      <c r="J14" s="68">
        <f aca="true" t="shared" si="0" ref="J14:J20">IF(I14="Less(-)",-1,1)</f>
        <v>1</v>
      </c>
      <c r="K14" s="69" t="s">
        <v>35</v>
      </c>
      <c r="L14" s="69" t="s">
        <v>6</v>
      </c>
      <c r="M14" s="70"/>
      <c r="N14" s="20"/>
      <c r="O14" s="74"/>
      <c r="P14" s="76"/>
      <c r="Q14" s="77"/>
      <c r="R14" s="77"/>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1">
        <f aca="true" t="shared" si="1" ref="BA14:BA20">total_amount_ba($B$2,$D$2,D14,F14,J14,K14,M14)*D14</f>
        <v>0</v>
      </c>
      <c r="BB14" s="72">
        <f aca="true" t="shared" si="2" ref="BB14:BB20">BA14+SUM(N14:AZ14)</f>
        <v>0</v>
      </c>
      <c r="BC14" s="63" t="str">
        <f aca="true" t="shared" si="3" ref="BC14:BC20">SpellNumber(L14,BB14)</f>
        <v>INR Zero Only</v>
      </c>
      <c r="IE14" s="24"/>
      <c r="IF14" s="24"/>
      <c r="IG14" s="24"/>
      <c r="IH14" s="24"/>
      <c r="II14" s="24"/>
    </row>
    <row r="15" spans="1:243" s="23" customFormat="1" ht="51" customHeight="1" thickBot="1">
      <c r="A15" s="78">
        <v>1.02</v>
      </c>
      <c r="B15" s="98" t="s">
        <v>61</v>
      </c>
      <c r="C15" s="94" t="s">
        <v>52</v>
      </c>
      <c r="D15" s="96">
        <v>2</v>
      </c>
      <c r="E15" s="97" t="s">
        <v>50</v>
      </c>
      <c r="F15" s="64">
        <v>0</v>
      </c>
      <c r="G15" s="65"/>
      <c r="H15" s="66"/>
      <c r="I15" s="67" t="s">
        <v>28</v>
      </c>
      <c r="J15" s="68">
        <f t="shared" si="0"/>
        <v>1</v>
      </c>
      <c r="K15" s="69" t="s">
        <v>35</v>
      </c>
      <c r="L15" s="69" t="s">
        <v>6</v>
      </c>
      <c r="M15" s="70"/>
      <c r="N15" s="20"/>
      <c r="O15" s="74"/>
      <c r="P15" s="76"/>
      <c r="Q15" s="77"/>
      <c r="R15" s="77"/>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1">
        <f t="shared" si="1"/>
        <v>0</v>
      </c>
      <c r="BB15" s="72">
        <f t="shared" si="2"/>
        <v>0</v>
      </c>
      <c r="BC15" s="63" t="str">
        <f t="shared" si="3"/>
        <v>INR Zero Only</v>
      </c>
      <c r="IE15" s="24"/>
      <c r="IF15" s="24"/>
      <c r="IG15" s="24"/>
      <c r="IH15" s="24"/>
      <c r="II15" s="24"/>
    </row>
    <row r="16" spans="1:243" s="23" customFormat="1" ht="50.25" customHeight="1" thickBot="1">
      <c r="A16" s="78">
        <v>1.03</v>
      </c>
      <c r="B16" s="98" t="s">
        <v>62</v>
      </c>
      <c r="C16" s="94" t="s">
        <v>53</v>
      </c>
      <c r="D16" s="96">
        <v>2</v>
      </c>
      <c r="E16" s="97" t="s">
        <v>50</v>
      </c>
      <c r="F16" s="64">
        <v>0</v>
      </c>
      <c r="G16" s="65"/>
      <c r="H16" s="66"/>
      <c r="I16" s="67" t="s">
        <v>28</v>
      </c>
      <c r="J16" s="68">
        <f t="shared" si="0"/>
        <v>1</v>
      </c>
      <c r="K16" s="69" t="s">
        <v>35</v>
      </c>
      <c r="L16" s="69" t="s">
        <v>6</v>
      </c>
      <c r="M16" s="70"/>
      <c r="N16" s="20"/>
      <c r="O16" s="74"/>
      <c r="P16" s="76"/>
      <c r="Q16" s="77"/>
      <c r="R16" s="77"/>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1">
        <f t="shared" si="1"/>
        <v>0</v>
      </c>
      <c r="BB16" s="72">
        <f t="shared" si="2"/>
        <v>0</v>
      </c>
      <c r="BC16" s="63" t="str">
        <f t="shared" si="3"/>
        <v>INR Zero Only</v>
      </c>
      <c r="IE16" s="24"/>
      <c r="IF16" s="24"/>
      <c r="IG16" s="24"/>
      <c r="IH16" s="24"/>
      <c r="II16" s="24"/>
    </row>
    <row r="17" spans="1:243" s="23" customFormat="1" ht="51.75" customHeight="1" thickBot="1">
      <c r="A17" s="78">
        <v>1.04</v>
      </c>
      <c r="B17" s="98" t="s">
        <v>62</v>
      </c>
      <c r="C17" s="94" t="s">
        <v>54</v>
      </c>
      <c r="D17" s="96">
        <v>2</v>
      </c>
      <c r="E17" s="97" t="s">
        <v>50</v>
      </c>
      <c r="F17" s="64">
        <v>0</v>
      </c>
      <c r="G17" s="65"/>
      <c r="H17" s="66"/>
      <c r="I17" s="67" t="s">
        <v>28</v>
      </c>
      <c r="J17" s="68">
        <f t="shared" si="0"/>
        <v>1</v>
      </c>
      <c r="K17" s="69" t="s">
        <v>35</v>
      </c>
      <c r="L17" s="69" t="s">
        <v>6</v>
      </c>
      <c r="M17" s="70"/>
      <c r="N17" s="20"/>
      <c r="O17" s="74"/>
      <c r="P17" s="76"/>
      <c r="Q17" s="77"/>
      <c r="R17" s="77"/>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1">
        <f t="shared" si="1"/>
        <v>0</v>
      </c>
      <c r="BB17" s="72">
        <f t="shared" si="2"/>
        <v>0</v>
      </c>
      <c r="BC17" s="63" t="str">
        <f t="shared" si="3"/>
        <v>INR Zero Only</v>
      </c>
      <c r="IE17" s="24"/>
      <c r="IF17" s="24"/>
      <c r="IG17" s="24"/>
      <c r="IH17" s="24"/>
      <c r="II17" s="24"/>
    </row>
    <row r="18" spans="1:243" s="23" customFormat="1" ht="39.75" customHeight="1" thickBot="1">
      <c r="A18" s="78">
        <v>1.05</v>
      </c>
      <c r="B18" s="98" t="s">
        <v>63</v>
      </c>
      <c r="C18" s="94" t="s">
        <v>30</v>
      </c>
      <c r="D18" s="95">
        <v>1</v>
      </c>
      <c r="E18" s="97" t="s">
        <v>50</v>
      </c>
      <c r="F18" s="64">
        <v>0</v>
      </c>
      <c r="G18" s="65"/>
      <c r="H18" s="66"/>
      <c r="I18" s="67" t="s">
        <v>28</v>
      </c>
      <c r="J18" s="68">
        <f t="shared" si="0"/>
        <v>1</v>
      </c>
      <c r="K18" s="69" t="s">
        <v>35</v>
      </c>
      <c r="L18" s="69" t="s">
        <v>6</v>
      </c>
      <c r="M18" s="70"/>
      <c r="N18" s="20"/>
      <c r="O18" s="74"/>
      <c r="P18" s="76"/>
      <c r="Q18" s="77"/>
      <c r="R18" s="77"/>
      <c r="S18" s="22"/>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71">
        <f t="shared" si="1"/>
        <v>0</v>
      </c>
      <c r="BB18" s="72">
        <f t="shared" si="2"/>
        <v>0</v>
      </c>
      <c r="BC18" s="63" t="str">
        <f t="shared" si="3"/>
        <v>INR Zero Only</v>
      </c>
      <c r="IE18" s="24"/>
      <c r="IF18" s="24"/>
      <c r="IG18" s="24"/>
      <c r="IH18" s="24"/>
      <c r="II18" s="24"/>
    </row>
    <row r="19" spans="1:243" s="23" customFormat="1" ht="45" customHeight="1" thickBot="1">
      <c r="A19" s="78">
        <v>1.06</v>
      </c>
      <c r="B19" s="98" t="s">
        <v>64</v>
      </c>
      <c r="C19" s="94" t="s">
        <v>55</v>
      </c>
      <c r="D19" s="96">
        <v>2</v>
      </c>
      <c r="E19" s="97" t="s">
        <v>50</v>
      </c>
      <c r="F19" s="64">
        <v>0</v>
      </c>
      <c r="G19" s="65"/>
      <c r="H19" s="66"/>
      <c r="I19" s="67" t="s">
        <v>28</v>
      </c>
      <c r="J19" s="68">
        <f t="shared" si="0"/>
        <v>1</v>
      </c>
      <c r="K19" s="69" t="s">
        <v>35</v>
      </c>
      <c r="L19" s="69" t="s">
        <v>6</v>
      </c>
      <c r="M19" s="70"/>
      <c r="N19" s="20"/>
      <c r="O19" s="74"/>
      <c r="P19" s="76"/>
      <c r="Q19" s="77"/>
      <c r="R19" s="77"/>
      <c r="S19" s="22"/>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71">
        <f t="shared" si="1"/>
        <v>0</v>
      </c>
      <c r="BB19" s="72">
        <f t="shared" si="2"/>
        <v>0</v>
      </c>
      <c r="BC19" s="63" t="str">
        <f t="shared" si="3"/>
        <v>INR Zero Only</v>
      </c>
      <c r="IE19" s="24"/>
      <c r="IF19" s="24"/>
      <c r="IG19" s="24"/>
      <c r="IH19" s="24"/>
      <c r="II19" s="24"/>
    </row>
    <row r="20" spans="1:243" s="23" customFormat="1" ht="48.75" customHeight="1" thickBot="1">
      <c r="A20" s="78">
        <v>1.07</v>
      </c>
      <c r="B20" s="98" t="s">
        <v>65</v>
      </c>
      <c r="C20" s="94" t="s">
        <v>56</v>
      </c>
      <c r="D20" s="96">
        <v>2</v>
      </c>
      <c r="E20" s="97" t="s">
        <v>50</v>
      </c>
      <c r="F20" s="64">
        <v>0</v>
      </c>
      <c r="G20" s="65"/>
      <c r="H20" s="66"/>
      <c r="I20" s="67" t="s">
        <v>28</v>
      </c>
      <c r="J20" s="68">
        <f t="shared" si="0"/>
        <v>1</v>
      </c>
      <c r="K20" s="69" t="s">
        <v>35</v>
      </c>
      <c r="L20" s="69" t="s">
        <v>6</v>
      </c>
      <c r="M20" s="70"/>
      <c r="N20" s="20"/>
      <c r="O20" s="74"/>
      <c r="P20" s="76"/>
      <c r="Q20" s="77"/>
      <c r="R20" s="77"/>
      <c r="S20" s="22"/>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71">
        <f t="shared" si="1"/>
        <v>0</v>
      </c>
      <c r="BB20" s="72">
        <f t="shared" si="2"/>
        <v>0</v>
      </c>
      <c r="BC20" s="63" t="str">
        <f t="shared" si="3"/>
        <v>INR Zero Only</v>
      </c>
      <c r="IE20" s="24"/>
      <c r="IF20" s="24"/>
      <c r="IG20" s="24"/>
      <c r="IH20" s="24"/>
      <c r="II20" s="24"/>
    </row>
    <row r="21" spans="1:243" s="23" customFormat="1" ht="34.5" customHeight="1">
      <c r="A21" s="39" t="s">
        <v>31</v>
      </c>
      <c r="B21" s="40"/>
      <c r="C21" s="41"/>
      <c r="D21" s="42"/>
      <c r="E21" s="42"/>
      <c r="F21" s="42"/>
      <c r="G21" s="42"/>
      <c r="H21" s="43"/>
      <c r="I21" s="43"/>
      <c r="J21" s="43"/>
      <c r="K21" s="43"/>
      <c r="L21" s="44"/>
      <c r="P21" s="73"/>
      <c r="Q21" s="73"/>
      <c r="R21" s="73"/>
      <c r="BA21" s="62">
        <f>SUM(BA13:BA20)</f>
        <v>0</v>
      </c>
      <c r="BB21" s="62">
        <f>SUM(BB13:BB20)</f>
        <v>0</v>
      </c>
      <c r="BC21" s="38" t="str">
        <f>SpellNumber($E$2,BB21)</f>
        <v>INR Zero Only</v>
      </c>
      <c r="IE21" s="24">
        <v>4</v>
      </c>
      <c r="IF21" s="24" t="s">
        <v>29</v>
      </c>
      <c r="IG21" s="24" t="s">
        <v>30</v>
      </c>
      <c r="IH21" s="24">
        <v>10</v>
      </c>
      <c r="II21" s="24" t="s">
        <v>27</v>
      </c>
    </row>
    <row r="22" spans="1:243" s="27" customFormat="1" ht="54.75" customHeight="1" hidden="1">
      <c r="A22" s="40" t="s">
        <v>37</v>
      </c>
      <c r="B22" s="45"/>
      <c r="C22" s="25"/>
      <c r="D22" s="46"/>
      <c r="E22" s="47" t="s">
        <v>32</v>
      </c>
      <c r="F22" s="60"/>
      <c r="G22" s="48"/>
      <c r="H22" s="26"/>
      <c r="I22" s="26"/>
      <c r="J22" s="26"/>
      <c r="K22" s="49"/>
      <c r="L22" s="50"/>
      <c r="M22" s="51" t="s">
        <v>33</v>
      </c>
      <c r="O22" s="23"/>
      <c r="P22" s="23"/>
      <c r="Q22" s="23"/>
      <c r="R22" s="23"/>
      <c r="S22" s="23"/>
      <c r="BA22" s="61">
        <f>IF(ISBLANK(F22),0,IF(E22="Excess (+)",ROUND(BA21+(BA21*F22),2),IF(E22="Less (-)",ROUND(BA21+(BA21*F22*(-1)),2),0)))</f>
        <v>0</v>
      </c>
      <c r="BB22" s="52">
        <f>ROUND(BA22,0)</f>
        <v>0</v>
      </c>
      <c r="BC22" s="53" t="str">
        <f>SpellNumber(L22,BB22)</f>
        <v> Zero Only</v>
      </c>
      <c r="IE22" s="28"/>
      <c r="IF22" s="28"/>
      <c r="IG22" s="28"/>
      <c r="IH22" s="28"/>
      <c r="II22" s="28"/>
    </row>
    <row r="23" spans="1:243" s="27" customFormat="1" ht="33.75" customHeight="1">
      <c r="A23" s="39" t="s">
        <v>36</v>
      </c>
      <c r="B23" s="39"/>
      <c r="C23" s="83" t="str">
        <f>SpellNumber($E$2,BB21)</f>
        <v>INR Zero Only</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5"/>
      <c r="IE23" s="28"/>
      <c r="IF23" s="28"/>
      <c r="IG23" s="28"/>
      <c r="IH23" s="28"/>
      <c r="II23" s="28"/>
    </row>
    <row r="24" spans="3:243" s="12" customFormat="1" ht="15">
      <c r="C24" s="29"/>
      <c r="D24" s="29"/>
      <c r="E24" s="29"/>
      <c r="F24" s="29"/>
      <c r="G24" s="29"/>
      <c r="H24" s="29"/>
      <c r="I24" s="29"/>
      <c r="J24" s="29"/>
      <c r="K24" s="29"/>
      <c r="L24" s="29"/>
      <c r="M24" s="29"/>
      <c r="O24" s="29"/>
      <c r="BA24" s="29"/>
      <c r="BC24" s="29"/>
      <c r="IE24" s="13"/>
      <c r="IF24" s="13"/>
      <c r="IG24" s="13"/>
      <c r="IH24" s="13"/>
      <c r="II24" s="13"/>
    </row>
  </sheetData>
  <sheetProtection password="E491" sheet="1" selectLockedCells="1"/>
  <mergeCells count="8">
    <mergeCell ref="A9:BC9"/>
    <mergeCell ref="C23:BC23"/>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allowBlank="1" showInputMessage="1" showErrorMessage="1" sqref="L13 L14 L15 L16 L17 L18 L19 L20">
      <formula1>"INR"</formula1>
    </dataValidation>
    <dataValidation type="decimal" allowBlank="1" showInputMessage="1" showErrorMessage="1" promptTitle="Quantity" prompt="Please enter the Quantity for this item. " errorTitle="Invalid Entry" error="Only Numeric Values are allowed. " sqref="D13 F13:F20">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list" allowBlank="1" showInputMessage="1" showErrorMessage="1" sqref="K13:K2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2022-12-08T06:02:46Z</cp:lastPrinted>
  <dcterms:created xsi:type="dcterms:W3CDTF">2009-01-30T06:42:42Z</dcterms:created>
  <dcterms:modified xsi:type="dcterms:W3CDTF">2023-02-08T05:49:28Z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