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<sst xmlns="http://schemas.openxmlformats.org/spreadsheetml/2006/main" count="110" uniqueCount="57">
  <si>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</si>
  <si>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</si>
  <si>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</si>
  <si>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</si>
  <si>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</si>
  <si>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</si>
  <si>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</si>
  <si>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</si>
  <si>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</si>
  <si>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</si>
  <si>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</si>
  <si>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</si>
  <si>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</si>
  <si>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</si>
  <si>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</si>
  <si>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</si>
  <si>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</si>
  <si>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</si>
  <si>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</si>
  <si>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</si>
  <si>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</si>
  <si>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</si>
  <si>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</si>
  <si>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</si>
  <si>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</si>
  <si>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</si>
  <si>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</si>
  <si>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</si>
  <si>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</si>
  <si>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</si>
  <si>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</si>
  <si>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</si>
  <si>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</si>
  <si>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</si>
  <si>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</si>
  <si>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</si>
  <si>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</si>
  <si>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</si>
  <si>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</si>
  <si>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</si>
  <si>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</si>
  <si>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</si>
  <si>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</si>
  <si>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</si>
  <si>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</si>
  <si>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</si>
  <si>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</si>
  <si>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</si>
  <si>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</si>
  <si>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</si>
  <si>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</si>
  <si>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</si>
  <si>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</si>
  <si>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CONSUMABLE ITEMS</t>
  </si>
  <si>
    <r>
      <t>Name of Work:</t>
    </r>
    <r>
      <rPr>
        <b/>
        <sz val="11"/>
        <color indexed="60"/>
        <rFont val="Arial"/>
        <family val="2"/>
      </rPr>
      <t xml:space="preserve"> CONSUMABLES </t>
    </r>
  </si>
  <si>
    <r>
      <t xml:space="preserve">Contract No:  </t>
    </r>
    <r>
      <rPr>
        <b/>
        <sz val="11"/>
        <color indexed="60"/>
        <rFont val="Arial"/>
        <family val="2"/>
      </rPr>
      <t>PUR/4/23-24/599/SPD/SK/PO.</t>
    </r>
  </si>
  <si>
    <t xml:space="preserve">Up gradation of COSMOtherm softwares with COSMObase and COSMOBaseil purchased in march 2015.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</si>
</sst>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8"/>
      <name val="Arial"/>
      <family val="2"/>
    </font>
    <font>
      <sz val="18"/>
      <color indexed="8"/>
      <name val="Arial"/>
      <family val="2"/>
    </font>
    <font>
      <b/>
      <sz val="18"/>
      <name val="Arial"/>
      <family val="2"/>
    </font>
    <font>
      <sz val="18"/>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8"/>
      <color rgb="FF000000"/>
      <name val="Arial"/>
      <family val="2"/>
    </font>
    <font>
      <sz val="18"/>
      <color theme="0" tint="-0.4999699890613556"/>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18" xfId="59" applyNumberFormat="1" applyFont="1" applyFill="1" applyBorder="1" applyAlignment="1">
      <alignment horizontal="right" vertical="top"/>
      <protection/>
    </xf>
    <xf numFmtId="2" fontId="2" fillId="0" borderId="11" xfId="57" applyNumberFormat="1" applyFont="1" applyFill="1" applyBorder="1" applyAlignment="1" applyProtection="1">
      <alignment vertical="center"/>
      <protection locked="0"/>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6" fillId="0" borderId="11" xfId="59" applyNumberFormat="1" applyFont="1" applyFill="1" applyBorder="1" applyAlignment="1">
      <alignment horizontal="center" vertical="center"/>
      <protection/>
    </xf>
    <xf numFmtId="0" fontId="46" fillId="0" borderId="11" xfId="59" applyNumberFormat="1" applyFont="1" applyFill="1" applyBorder="1" applyAlignment="1">
      <alignment vertical="center" wrapText="1"/>
      <protection/>
    </xf>
    <xf numFmtId="0" fontId="77" fillId="0" borderId="11" xfId="59" applyNumberFormat="1" applyFont="1" applyFill="1" applyBorder="1" applyAlignment="1">
      <alignment horizontal="left" vertical="center" wrapText="1"/>
      <protection/>
    </xf>
    <xf numFmtId="2" fontId="46" fillId="0" borderId="11" xfId="59" applyNumberFormat="1" applyFont="1" applyFill="1" applyBorder="1" applyAlignment="1">
      <alignment vertical="center"/>
      <protection/>
    </xf>
    <xf numFmtId="0" fontId="46" fillId="0" borderId="11" xfId="57" applyNumberFormat="1" applyFont="1" applyFill="1" applyBorder="1" applyAlignment="1">
      <alignment horizontal="left" vertical="center"/>
      <protection/>
    </xf>
    <xf numFmtId="0" fontId="48" fillId="0" borderId="11" xfId="57" applyNumberFormat="1" applyFont="1" applyFill="1" applyBorder="1" applyAlignment="1" applyProtection="1">
      <alignment horizontal="right" vertical="center"/>
      <protection locked="0"/>
    </xf>
    <xf numFmtId="0" fontId="48" fillId="0" borderId="11" xfId="57" applyNumberFormat="1" applyFont="1" applyFill="1" applyBorder="1" applyAlignment="1" applyProtection="1">
      <alignment horizontal="right" vertical="center"/>
      <protection/>
    </xf>
    <xf numFmtId="0" fontId="46" fillId="0" borderId="11" xfId="59" applyNumberFormat="1" applyFont="1" applyFill="1" applyBorder="1" applyAlignment="1">
      <alignment vertical="center"/>
      <protection/>
    </xf>
    <xf numFmtId="0" fontId="46" fillId="0" borderId="11" xfId="57" applyNumberFormat="1" applyFont="1" applyFill="1" applyBorder="1" applyAlignment="1">
      <alignment vertical="center"/>
      <protection/>
    </xf>
    <xf numFmtId="0" fontId="48" fillId="0" borderId="11" xfId="57" applyNumberFormat="1" applyFont="1" applyFill="1" applyBorder="1" applyAlignment="1" applyProtection="1">
      <alignment horizontal="left" vertical="center"/>
      <protection locked="0"/>
    </xf>
    <xf numFmtId="2" fontId="48" fillId="33" borderId="11" xfId="57" applyNumberFormat="1" applyFont="1" applyFill="1" applyBorder="1" applyAlignment="1" applyProtection="1">
      <alignment horizontal="right" vertical="center"/>
      <protection locked="0"/>
    </xf>
    <xf numFmtId="2" fontId="48" fillId="0" borderId="11" xfId="57" applyNumberFormat="1" applyFont="1" applyFill="1" applyBorder="1" applyAlignment="1" applyProtection="1">
      <alignment vertical="center"/>
      <protection locked="0"/>
    </xf>
    <xf numFmtId="2" fontId="48" fillId="0" borderId="11" xfId="57" applyNumberFormat="1" applyFont="1" applyFill="1" applyBorder="1" applyAlignment="1" applyProtection="1">
      <alignment vertical="center" wrapText="1"/>
      <protection locked="0"/>
    </xf>
    <xf numFmtId="0" fontId="48" fillId="0" borderId="11" xfId="57" applyNumberFormat="1" applyFont="1" applyFill="1" applyBorder="1" applyAlignment="1" applyProtection="1">
      <alignment horizontal="center" vertical="center" wrapText="1"/>
      <protection locked="0"/>
    </xf>
    <xf numFmtId="0" fontId="48" fillId="0" borderId="11" xfId="57" applyNumberFormat="1" applyFont="1" applyFill="1" applyBorder="1" applyAlignment="1">
      <alignment horizontal="center" vertical="center" wrapText="1"/>
      <protection/>
    </xf>
    <xf numFmtId="2" fontId="48" fillId="0" borderId="11" xfId="59" applyNumberFormat="1" applyFont="1" applyFill="1" applyBorder="1" applyAlignment="1">
      <alignment horizontal="right" vertical="center"/>
      <protection/>
    </xf>
    <xf numFmtId="2" fontId="48" fillId="0" borderId="11" xfId="58" applyNumberFormat="1" applyFont="1" applyFill="1" applyBorder="1" applyAlignment="1">
      <alignment horizontal="right" vertical="center"/>
      <protection/>
    </xf>
    <xf numFmtId="0" fontId="46" fillId="0" borderId="0" xfId="57" applyNumberFormat="1" applyFont="1" applyFill="1" applyAlignment="1">
      <alignment vertical="center"/>
      <protection/>
    </xf>
    <xf numFmtId="0" fontId="78" fillId="0" borderId="0" xfId="57" applyNumberFormat="1" applyFont="1" applyFill="1" applyAlignment="1">
      <alignmen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75" t="str">
        <f>B2&amp;" BoQ"</f>
        <v>Item Wise BoQ</v>
      </c>
      <c r="B1" s="75"/>
      <c r="C1" s="75"/>
      <c r="D1" s="75"/>
      <c r="E1" s="75"/>
      <c r="F1" s="75"/>
      <c r="G1" s="75"/>
      <c r="H1" s="75"/>
      <c r="I1" s="75"/>
      <c r="J1" s="75"/>
      <c r="K1" s="75"/>
      <c r="L1" s="75"/>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76" t="s">
        <v>52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54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6" t="s">
        <v>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32" t="s">
        <v>41</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68" t="s">
        <v>40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66">
        <v>1</v>
      </c>
      <c r="B13" s="33" t="s">
        <v>53</v>
      </c>
      <c r="C13" s="34"/>
      <c r="D13" s="35"/>
      <c r="E13" s="15"/>
      <c r="F13" s="35"/>
      <c r="G13" s="16"/>
      <c r="H13" s="16"/>
      <c r="I13" s="36"/>
      <c r="J13" s="17"/>
      <c r="K13" s="18"/>
      <c r="L13" s="18"/>
      <c r="M13" s="19"/>
      <c r="N13" s="20"/>
      <c r="O13" s="57"/>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100" customFormat="1" ht="105" customHeight="1">
      <c r="A14" s="83">
        <v>1.01</v>
      </c>
      <c r="B14" s="84" t="s">
        <v>56</v>
      </c>
      <c r="C14" s="85" t="s">
        <v>25</v>
      </c>
      <c r="D14" s="86">
        <v>1</v>
      </c>
      <c r="E14" s="87" t="s">
        <v>51</v>
      </c>
      <c r="F14" s="86">
        <v>0</v>
      </c>
      <c r="G14" s="88"/>
      <c r="H14" s="89"/>
      <c r="I14" s="90" t="s">
        <v>28</v>
      </c>
      <c r="J14" s="91">
        <f>IF(I14="Less(-)",-1,1)</f>
        <v>1</v>
      </c>
      <c r="K14" s="92" t="s">
        <v>36</v>
      </c>
      <c r="L14" s="92" t="s">
        <v>6</v>
      </c>
      <c r="M14" s="93"/>
      <c r="N14" s="94"/>
      <c r="O14" s="94"/>
      <c r="P14" s="95"/>
      <c r="Q14" s="95"/>
      <c r="R14" s="95"/>
      <c r="S14" s="96"/>
      <c r="T14" s="96"/>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8">
        <f>total_amount_ba($B$2,$D$2,D14,F14,J14,K14,M14)*D14</f>
        <v>0</v>
      </c>
      <c r="BB14" s="99">
        <f>BA14+SUM(N14:AZ14)</f>
        <v>0</v>
      </c>
      <c r="BC14" s="84" t="str">
        <f>SpellNumber(L14,BB14)</f>
        <v>INR Zero Only</v>
      </c>
      <c r="IE14" s="101">
        <v>1.01</v>
      </c>
      <c r="IF14" s="101" t="s">
        <v>29</v>
      </c>
      <c r="IG14" s="101" t="s">
        <v>25</v>
      </c>
      <c r="IH14" s="101">
        <v>123.223</v>
      </c>
      <c r="II14" s="101" t="s">
        <v>27</v>
      </c>
    </row>
    <row r="15" spans="1:243" s="23" customFormat="1" ht="36" customHeight="1">
      <c r="A15" s="58" t="s">
        <v>32</v>
      </c>
      <c r="B15" s="67"/>
      <c r="C15" s="59"/>
      <c r="D15" s="60"/>
      <c r="E15" s="60"/>
      <c r="F15" s="60"/>
      <c r="G15" s="60"/>
      <c r="H15" s="61"/>
      <c r="I15" s="61"/>
      <c r="J15" s="61"/>
      <c r="K15" s="61"/>
      <c r="L15" s="62"/>
      <c r="P15" s="63"/>
      <c r="Q15" s="63"/>
      <c r="R15" s="63"/>
      <c r="BA15" s="64">
        <f>SUM(BA13:BA14)</f>
        <v>0</v>
      </c>
      <c r="BB15" s="64">
        <f>SUM(BB13:BB14)</f>
        <v>0</v>
      </c>
      <c r="BC15" s="65" t="str">
        <f>SpellNumber($E$2,BB15)</f>
        <v>INR Zero Only</v>
      </c>
      <c r="IE15" s="24">
        <v>4</v>
      </c>
      <c r="IF15" s="24" t="s">
        <v>30</v>
      </c>
      <c r="IG15" s="24" t="s">
        <v>31</v>
      </c>
      <c r="IH15" s="24">
        <v>10</v>
      </c>
      <c r="II15" s="24" t="s">
        <v>27</v>
      </c>
    </row>
    <row r="16" spans="1:243" s="27" customFormat="1" ht="54.75" customHeight="1" hidden="1">
      <c r="A16" s="40" t="s">
        <v>38</v>
      </c>
      <c r="B16" s="39"/>
      <c r="C16" s="25"/>
      <c r="D16" s="41"/>
      <c r="E16" s="42" t="s">
        <v>33</v>
      </c>
      <c r="F16" s="55"/>
      <c r="G16" s="43"/>
      <c r="H16" s="26"/>
      <c r="I16" s="26"/>
      <c r="J16" s="26"/>
      <c r="K16" s="44"/>
      <c r="L16" s="45"/>
      <c r="M16" s="46" t="s">
        <v>34</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9" t="s">
        <v>37</v>
      </c>
      <c r="B17" s="12"/>
      <c r="C17" s="71" t="str">
        <f>SpellNumber($E$2,BB15)</f>
        <v>INR Zero Only</v>
      </c>
      <c r="D17" s="72"/>
      <c r="E17" s="73"/>
      <c r="F17" s="73"/>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4"/>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row r="19" ht="15"/>
    <row r="20"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2023-10-06T06:30:47Z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