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<sst xmlns="http://schemas.openxmlformats.org/spreadsheetml/2006/main" count="108" uniqueCount="57">
  <si>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</si>
  <si>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</si>
  <si>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</si>
  <si>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</si>
  <si>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</si>
  <si>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</si>
  <si>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</si>
  <si>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</si>
  <si>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</si>
  <si>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</si>
  <si>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</si>
  <si>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</si>
  <si>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</si>
  <si>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</si>
  <si>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</si>
  <si>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</si>
  <si>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</si>
  <si>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</si>
  <si>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</si>
  <si>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</si>
  <si>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</si>
  <si>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</si>
  <si>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</si>
  <si>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</si>
  <si>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</si>
  <si>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</si>
  <si>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</si>
  <si>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</si>
  <si>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</si>
  <si>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</si>
  <si>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</si>
  <si>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</si>
  <si>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</si>
  <si>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</si>
  <si>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</si>
  <si>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</si>
  <si>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</si>
  <si>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</si>
  <si>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</si>
  <si>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</si>
  <si>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</si>
  <si>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</si>
  <si>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</si>
  <si>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</si>
  <si>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</si>
  <si>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</si>
  <si>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</si>
  <si>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</si>
  <si>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</si>
  <si>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</si>
  <si>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</si>
  <si>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</si>
  <si>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CONSUMABLE</t>
    </r>
  </si>
  <si>
    <t>CONSUMABLE</t>
  </si>
  <si>
    <r>
      <t xml:space="preserve">Contract No:  </t>
    </r>
    <r>
      <rPr>
        <b/>
        <sz val="11"/>
        <color indexed="60"/>
        <rFont val="Arial"/>
        <family val="2"/>
      </rPr>
      <t>IIP/</t>
    </r>
    <r>
      <rPr>
        <b/>
        <sz val="11"/>
        <color indexed="60"/>
        <rFont val="Arial"/>
        <family val="2"/>
      </rPr>
      <t>PUR/4/23-24/2685/MRED/SKS/PO</t>
    </r>
  </si>
  <si>
    <t xml:space="preserve">-Scope of suppy &amp; incidenta services. </t>
  </si>
  <si>
    <t xml:space="preserve">PCB Converter, Drive Motor ,Motror  suspension and gas spring.
-Scope of suppy &amp; incidenta services.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</si>
</sst>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8"/>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8"/>
      <color indexed="8"/>
      <name val="Arial"/>
      <family val="2"/>
    </font>
    <font>
      <sz val="18"/>
      <color indexed="23"/>
      <name val="Arial"/>
      <family val="2"/>
    </font>
    <font>
      <b/>
      <u val="single"/>
      <sz val="16"/>
      <color indexed="10"/>
      <name val="Arial"/>
      <family val="2"/>
    </font>
    <font>
      <sz val="10"/>
      <color indexed="8"/>
      <name val="Courier New"/>
      <family val="3"/>
    </font>
    <font>
      <sz val="12"/>
      <color indexed="8"/>
      <name val="Times New Roman"/>
      <family val="1"/>
    </font>
    <font>
      <sz val="11"/>
      <color indexed="31"/>
      <name val="Arial"/>
      <family val="2"/>
    </font>
    <font>
      <b/>
      <sz val="12"/>
      <color indexed="16"/>
      <name val="Arial"/>
      <family val="2"/>
    </font>
    <font>
      <b/>
      <sz val="11"/>
      <color indexed="16"/>
      <name val="Arial"/>
      <family val="2"/>
    </font>
    <font>
      <b/>
      <sz val="14"/>
      <color indexed="17"/>
      <name val="Arial"/>
      <family val="2"/>
    </font>
    <font>
      <sz val="2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8"/>
      <color theme="1"/>
      <name val="Arial"/>
      <family val="2"/>
    </font>
    <font>
      <sz val="18"/>
      <color rgb="FF000000"/>
      <name val="Arial"/>
      <family val="2"/>
    </font>
    <font>
      <sz val="18"/>
      <color theme="0" tint="-0.4999699890613556"/>
      <name val="Arial"/>
      <family val="2"/>
    </font>
    <font>
      <sz val="10"/>
      <color rgb="FF000000"/>
      <name val="Courier New"/>
      <family val="3"/>
    </font>
    <font>
      <sz val="12"/>
      <color theme="1"/>
      <name val="Times New Roman"/>
      <family val="1"/>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2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73" fillId="33" borderId="10" xfId="59" applyNumberFormat="1" applyFont="1" applyFill="1" applyBorder="1" applyAlignment="1">
      <alignment horizontal="center" vertical="top" wrapText="1"/>
      <protection/>
    </xf>
    <xf numFmtId="0" fontId="73"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74" fillId="0" borderId="11" xfId="0" applyFont="1" applyFill="1" applyBorder="1" applyAlignment="1">
      <alignment vertical="top" wrapText="1"/>
    </xf>
    <xf numFmtId="0" fontId="20" fillId="0" borderId="11" xfId="59" applyNumberFormat="1" applyFont="1" applyFill="1" applyBorder="1" applyAlignment="1">
      <alignment horizontal="center" vertical="top"/>
      <protection/>
    </xf>
    <xf numFmtId="0" fontId="75" fillId="0" borderId="11" xfId="59" applyNumberFormat="1" applyFont="1" applyFill="1" applyBorder="1" applyAlignment="1">
      <alignment horizontal="left" vertical="center" wrapText="1"/>
      <protection/>
    </xf>
    <xf numFmtId="0" fontId="20" fillId="0" borderId="11" xfId="57" applyNumberFormat="1" applyFont="1" applyFill="1" applyBorder="1" applyAlignment="1">
      <alignment horizontal="left" vertical="center"/>
      <protection/>
    </xf>
    <xf numFmtId="2" fontId="20" fillId="0" borderId="11" xfId="59" applyNumberFormat="1" applyFont="1" applyFill="1" applyBorder="1" applyAlignment="1">
      <alignment vertical="center"/>
      <protection/>
    </xf>
    <xf numFmtId="0" fontId="21" fillId="0" borderId="11" xfId="57" applyNumberFormat="1" applyFont="1" applyFill="1" applyBorder="1" applyAlignment="1" applyProtection="1">
      <alignment horizontal="right" vertical="center"/>
      <protection locked="0"/>
    </xf>
    <xf numFmtId="0" fontId="21" fillId="0" borderId="11" xfId="57" applyNumberFormat="1" applyFont="1" applyFill="1" applyBorder="1" applyAlignment="1" applyProtection="1">
      <alignment horizontal="right" vertical="center"/>
      <protection/>
    </xf>
    <xf numFmtId="0" fontId="20" fillId="0" borderId="11" xfId="59" applyNumberFormat="1" applyFont="1" applyFill="1" applyBorder="1" applyAlignment="1">
      <alignment vertical="center"/>
      <protection/>
    </xf>
    <xf numFmtId="0" fontId="20" fillId="0" borderId="11" xfId="57" applyNumberFormat="1" applyFont="1" applyFill="1" applyBorder="1" applyAlignment="1">
      <alignment vertical="center"/>
      <protection/>
    </xf>
    <xf numFmtId="0" fontId="21" fillId="0" borderId="11" xfId="57" applyNumberFormat="1" applyFont="1" applyFill="1" applyBorder="1" applyAlignment="1" applyProtection="1">
      <alignment horizontal="left" vertical="center"/>
      <protection locked="0"/>
    </xf>
    <xf numFmtId="2" fontId="21" fillId="35" borderId="11" xfId="57" applyNumberFormat="1" applyFont="1" applyFill="1" applyBorder="1" applyAlignment="1" applyProtection="1">
      <alignment horizontal="right" vertical="center"/>
      <protection locked="0"/>
    </xf>
    <xf numFmtId="0" fontId="21" fillId="0" borderId="11" xfId="57" applyNumberFormat="1" applyFont="1" applyFill="1" applyBorder="1" applyAlignment="1" applyProtection="1">
      <alignment horizontal="right" vertical="top"/>
      <protection locked="0"/>
    </xf>
    <xf numFmtId="2" fontId="21" fillId="0" borderId="11" xfId="57" applyNumberFormat="1" applyFont="1" applyFill="1" applyBorder="1" applyAlignment="1" applyProtection="1">
      <alignment vertical="center"/>
      <protection locked="0"/>
    </xf>
    <xf numFmtId="0" fontId="21" fillId="0" borderId="11" xfId="57" applyNumberFormat="1" applyFont="1" applyFill="1" applyBorder="1" applyAlignment="1" applyProtection="1">
      <alignment horizontal="center" vertical="top" wrapText="1"/>
      <protection/>
    </xf>
    <xf numFmtId="0" fontId="21" fillId="0" borderId="11" xfId="57" applyNumberFormat="1" applyFont="1" applyFill="1" applyBorder="1" applyAlignment="1">
      <alignment horizontal="center" vertical="top" wrapText="1"/>
      <protection/>
    </xf>
    <xf numFmtId="2" fontId="21" fillId="0" borderId="11" xfId="59" applyNumberFormat="1" applyFont="1" applyFill="1" applyBorder="1" applyAlignment="1">
      <alignment horizontal="right" vertical="center"/>
      <protection/>
    </xf>
    <xf numFmtId="2" fontId="21" fillId="0" borderId="11" xfId="58" applyNumberFormat="1" applyFont="1" applyFill="1" applyBorder="1" applyAlignment="1">
      <alignment horizontal="right" vertical="center"/>
      <protection/>
    </xf>
    <xf numFmtId="0" fontId="20" fillId="0" borderId="11" xfId="59" applyNumberFormat="1" applyFont="1" applyFill="1" applyBorder="1" applyAlignment="1">
      <alignment vertical="center" wrapText="1"/>
      <protection/>
    </xf>
    <xf numFmtId="0" fontId="20" fillId="0" borderId="0" xfId="57" applyNumberFormat="1" applyFont="1" applyFill="1" applyAlignment="1">
      <alignment vertical="top"/>
      <protection/>
    </xf>
    <xf numFmtId="0" fontId="76" fillId="0" borderId="0" xfId="57" applyNumberFormat="1" applyFont="1" applyFill="1" applyAlignment="1">
      <alignment vertical="top"/>
      <protection/>
    </xf>
    <xf numFmtId="0" fontId="3" fillId="0" borderId="11" xfId="59" applyNumberFormat="1" applyFont="1" applyFill="1" applyBorder="1" applyAlignment="1">
      <alignment horizontal="center" vertical="top"/>
      <protection/>
    </xf>
    <xf numFmtId="0" fontId="19" fillId="0" borderId="11" xfId="59" applyNumberFormat="1" applyFont="1" applyFill="1" applyBorder="1" applyAlignment="1">
      <alignment vertical="top" wrapText="1"/>
      <protection/>
    </xf>
    <xf numFmtId="0" fontId="7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1"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vertical="center"/>
      <protection locked="0"/>
    </xf>
    <xf numFmtId="0" fontId="2" fillId="0" borderId="11" xfId="57" applyNumberFormat="1" applyFont="1" applyFill="1" applyBorder="1" applyAlignment="1" applyProtection="1">
      <alignment horizontal="center" vertical="top" wrapText="1"/>
      <protection/>
    </xf>
    <xf numFmtId="172" fontId="2" fillId="0" borderId="11" xfId="59" applyNumberFormat="1" applyFont="1" applyFill="1" applyBorder="1" applyAlignment="1">
      <alignment horizontal="right" vertical="top"/>
      <protection/>
    </xf>
    <xf numFmtId="0" fontId="78" fillId="0" borderId="11" xfId="0" applyFont="1" applyBorder="1" applyAlignment="1">
      <alignment/>
    </xf>
    <xf numFmtId="0" fontId="79"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80" fillId="35" borderId="11" xfId="59" applyNumberFormat="1" applyFont="1" applyFill="1" applyBorder="1" applyAlignment="1" applyProtection="1">
      <alignment vertical="center" wrapText="1"/>
      <protection locked="0"/>
    </xf>
    <xf numFmtId="0" fontId="81" fillId="35" borderId="11" xfId="64" applyNumberFormat="1" applyFont="1" applyFill="1" applyBorder="1" applyAlignment="1">
      <alignment horizontal="center" vertical="center"/>
    </xf>
    <xf numFmtId="0" fontId="79"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82"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83" fillId="0" borderId="11" xfId="0" applyFont="1" applyFill="1" applyBorder="1" applyAlignment="1">
      <alignment wrapText="1"/>
    </xf>
    <xf numFmtId="0" fontId="2" fillId="0" borderId="12"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8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0" fillId="0" borderId="16" xfId="57" applyNumberFormat="1" applyFont="1" applyFill="1" applyBorder="1" applyAlignment="1" applyProtection="1">
      <alignment horizontal="center" wrapText="1"/>
      <protection locked="0"/>
    </xf>
    <xf numFmtId="0" fontId="2" fillId="35" borderId="12"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0" customWidth="1"/>
    <col min="2" max="2" width="59.28125" style="20" customWidth="1"/>
    <col min="3" max="3" width="12.00390625" style="20"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27" hidden="1" customWidth="1"/>
    <col min="15" max="15" width="12.28125" style="20" customWidth="1"/>
    <col min="16" max="16" width="13.57421875" style="20" customWidth="1"/>
    <col min="17" max="17" width="13.8515625" style="20" customWidth="1"/>
    <col min="18" max="18" width="13.28125" style="20"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8.421875" style="20" customWidth="1"/>
    <col min="54" max="54" width="19.85156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83" t="str">
        <f>B2&amp;" BoQ"</f>
        <v>Item Wise BoQ</v>
      </c>
      <c r="B1" s="83"/>
      <c r="C1" s="83"/>
      <c r="D1" s="83"/>
      <c r="E1" s="83"/>
      <c r="F1" s="83"/>
      <c r="G1" s="83"/>
      <c r="H1" s="83"/>
      <c r="I1" s="83"/>
      <c r="J1" s="83"/>
      <c r="K1" s="83"/>
      <c r="L1" s="83"/>
      <c r="O1" s="2"/>
      <c r="P1" s="2"/>
      <c r="Q1" s="3"/>
      <c r="IE1" s="3"/>
      <c r="IF1" s="3"/>
      <c r="IG1" s="3"/>
      <c r="IH1" s="3"/>
      <c r="II1" s="3"/>
    </row>
    <row r="2" spans="1:17" s="1" customFormat="1" ht="25.5" customHeight="1" hidden="1">
      <c r="A2" s="22" t="s">
        <v>3</v>
      </c>
      <c r="B2" s="22" t="s">
        <v>34</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84"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 customHeight="1">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 customHeight="1">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23" t="s">
        <v>40</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9" t="s">
        <v>39</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28" t="s">
        <v>15</v>
      </c>
      <c r="C11" s="28" t="s">
        <v>1</v>
      </c>
      <c r="D11" s="28" t="s">
        <v>16</v>
      </c>
      <c r="E11" s="28" t="s">
        <v>17</v>
      </c>
      <c r="F11" s="28" t="s">
        <v>47</v>
      </c>
      <c r="G11" s="28"/>
      <c r="H11" s="28"/>
      <c r="I11" s="28" t="s">
        <v>18</v>
      </c>
      <c r="J11" s="28" t="s">
        <v>19</v>
      </c>
      <c r="K11" s="28" t="s">
        <v>20</v>
      </c>
      <c r="L11" s="28" t="s">
        <v>21</v>
      </c>
      <c r="M11" s="29" t="s">
        <v>46</v>
      </c>
      <c r="N11" s="28" t="s">
        <v>48</v>
      </c>
      <c r="O11" s="28" t="s">
        <v>49</v>
      </c>
      <c r="P11" s="28" t="s">
        <v>45</v>
      </c>
      <c r="Q11" s="28" t="s">
        <v>44</v>
      </c>
      <c r="R11" s="28" t="s">
        <v>43</v>
      </c>
      <c r="S11" s="28" t="s">
        <v>22</v>
      </c>
      <c r="T11" s="28" t="s">
        <v>23</v>
      </c>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30" t="s">
        <v>42</v>
      </c>
      <c r="BB11" s="30" t="s">
        <v>41</v>
      </c>
      <c r="BC11" s="31" t="s">
        <v>38</v>
      </c>
      <c r="IE11" s="13"/>
      <c r="IF11" s="13"/>
      <c r="IG11" s="13"/>
      <c r="IH11" s="13"/>
      <c r="II11" s="13"/>
    </row>
    <row r="12" spans="1:243" s="12" customFormat="1" ht="15">
      <c r="A12" s="14">
        <v>1</v>
      </c>
      <c r="B12" s="32">
        <v>2</v>
      </c>
      <c r="C12" s="32">
        <v>3</v>
      </c>
      <c r="D12" s="32">
        <v>4</v>
      </c>
      <c r="E12" s="32">
        <v>5</v>
      </c>
      <c r="F12" s="32">
        <v>6</v>
      </c>
      <c r="G12" s="32">
        <v>7</v>
      </c>
      <c r="H12" s="32">
        <v>8</v>
      </c>
      <c r="I12" s="32">
        <v>9</v>
      </c>
      <c r="J12" s="32">
        <v>10</v>
      </c>
      <c r="K12" s="32">
        <v>11</v>
      </c>
      <c r="L12" s="32">
        <v>12</v>
      </c>
      <c r="M12" s="32">
        <v>7</v>
      </c>
      <c r="N12" s="32">
        <v>8</v>
      </c>
      <c r="O12" s="32">
        <v>9</v>
      </c>
      <c r="P12" s="32">
        <v>10</v>
      </c>
      <c r="Q12" s="32">
        <v>11</v>
      </c>
      <c r="R12" s="32">
        <v>12</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13</v>
      </c>
      <c r="BB12" s="32">
        <v>14</v>
      </c>
      <c r="BC12" s="32">
        <v>15</v>
      </c>
      <c r="IE12" s="13"/>
      <c r="IF12" s="13"/>
      <c r="IG12" s="13"/>
      <c r="IH12" s="13"/>
      <c r="II12" s="13"/>
    </row>
    <row r="13" spans="1:243" s="16" customFormat="1" ht="22.5" customHeight="1">
      <c r="A13" s="55">
        <v>1</v>
      </c>
      <c r="B13" s="56" t="s">
        <v>53</v>
      </c>
      <c r="C13" s="57"/>
      <c r="D13" s="58"/>
      <c r="E13" s="59"/>
      <c r="F13" s="58"/>
      <c r="G13" s="60"/>
      <c r="H13" s="60"/>
      <c r="I13" s="24"/>
      <c r="J13" s="15"/>
      <c r="K13" s="61"/>
      <c r="L13" s="61"/>
      <c r="M13" s="62"/>
      <c r="N13" s="63"/>
      <c r="O13" s="64"/>
      <c r="P13" s="65"/>
      <c r="Q13" s="63"/>
      <c r="R13" s="63"/>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66"/>
      <c r="BB13" s="66"/>
      <c r="BC13" s="25"/>
      <c r="IE13" s="17">
        <v>1</v>
      </c>
      <c r="IF13" s="17" t="s">
        <v>24</v>
      </c>
      <c r="IG13" s="17" t="s">
        <v>25</v>
      </c>
      <c r="IH13" s="17">
        <v>10</v>
      </c>
      <c r="II13" s="17" t="s">
        <v>26</v>
      </c>
    </row>
    <row r="14" spans="1:243" s="53" customFormat="1" ht="171" customHeight="1">
      <c r="A14" s="36">
        <v>1.01</v>
      </c>
      <c r="B14" s="78" t="s">
        <v>56</v>
      </c>
      <c r="C14" s="37" t="s">
        <v>25</v>
      </c>
      <c r="D14" s="35">
        <v>1</v>
      </c>
      <c r="E14" s="38" t="s">
        <v>50</v>
      </c>
      <c r="F14" s="39">
        <v>0</v>
      </c>
      <c r="G14" s="40"/>
      <c r="H14" s="41"/>
      <c r="I14" s="42" t="s">
        <v>28</v>
      </c>
      <c r="J14" s="43">
        <f>IF(I14="Less(-)",-1,1)</f>
        <v>1</v>
      </c>
      <c r="K14" s="44" t="s">
        <v>35</v>
      </c>
      <c r="L14" s="44" t="s">
        <v>6</v>
      </c>
      <c r="M14" s="45"/>
      <c r="N14" s="46"/>
      <c r="O14" s="47"/>
      <c r="P14" s="48"/>
      <c r="Q14" s="46"/>
      <c r="R14" s="46"/>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total_amount_ba($B$2,$D$2,D14,F14,J14,K14,M14)*D14</f>
        <v>0</v>
      </c>
      <c r="BB14" s="51">
        <f>BA14+SUM(N14:AZ14)</f>
        <v>0</v>
      </c>
      <c r="BC14" s="52" t="str">
        <f>SpellNumber(L14,BB14)</f>
        <v>INR Zero Only</v>
      </c>
      <c r="IE14" s="54"/>
      <c r="IF14" s="54"/>
      <c r="IG14" s="54"/>
      <c r="IH14" s="54"/>
      <c r="II14" s="54"/>
    </row>
    <row r="15" spans="1:243" s="16" customFormat="1" ht="34.5" customHeight="1">
      <c r="A15" s="26" t="s">
        <v>31</v>
      </c>
      <c r="B15" s="67" t="s">
        <v>55</v>
      </c>
      <c r="C15" s="24"/>
      <c r="D15" s="24"/>
      <c r="E15" s="24"/>
      <c r="F15" s="24"/>
      <c r="G15" s="24"/>
      <c r="H15" s="34"/>
      <c r="I15" s="34"/>
      <c r="J15" s="34"/>
      <c r="K15" s="34"/>
      <c r="L15" s="24"/>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33">
        <f>SUM(BA13:BA14)</f>
        <v>0</v>
      </c>
      <c r="BB15" s="33">
        <f>SUM(BB13:BB14)</f>
        <v>0</v>
      </c>
      <c r="BC15" s="25" t="str">
        <f>SpellNumber($E$2,BB15)</f>
        <v>INR Zero Only</v>
      </c>
      <c r="IE15" s="17">
        <v>4</v>
      </c>
      <c r="IF15" s="17" t="s">
        <v>29</v>
      </c>
      <c r="IG15" s="17" t="s">
        <v>30</v>
      </c>
      <c r="IH15" s="17">
        <v>10</v>
      </c>
      <c r="II15" s="17" t="s">
        <v>27</v>
      </c>
    </row>
    <row r="16" spans="1:243" s="18" customFormat="1" ht="54.75" customHeight="1" hidden="1">
      <c r="A16" s="26" t="s">
        <v>37</v>
      </c>
      <c r="B16" s="26"/>
      <c r="C16" s="68"/>
      <c r="D16" s="69"/>
      <c r="E16" s="70" t="s">
        <v>32</v>
      </c>
      <c r="F16" s="71"/>
      <c r="G16" s="72"/>
      <c r="H16" s="62"/>
      <c r="I16" s="62"/>
      <c r="J16" s="62"/>
      <c r="K16" s="73"/>
      <c r="L16" s="74"/>
      <c r="M16" s="75" t="s">
        <v>33</v>
      </c>
      <c r="N16" s="62"/>
      <c r="O16" s="15"/>
      <c r="P16" s="15"/>
      <c r="Q16" s="15"/>
      <c r="R16" s="15"/>
      <c r="S16" s="15"/>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76">
        <f>IF(ISBLANK(F16),0,IF(E16="Excess (+)",ROUND(BA15+(BA15*F16),2),IF(E16="Less (-)",ROUND(BA15+(BA15*F16*(-1)),2),0)))</f>
        <v>0</v>
      </c>
      <c r="BB16" s="77">
        <f>ROUND(BA16,0)</f>
        <v>0</v>
      </c>
      <c r="BC16" s="25" t="str">
        <f>SpellNumber(L16,BB16)</f>
        <v> Zero Only</v>
      </c>
      <c r="IE16" s="19"/>
      <c r="IF16" s="19"/>
      <c r="IG16" s="19"/>
      <c r="IH16" s="19"/>
      <c r="II16" s="19"/>
    </row>
    <row r="17" spans="1:243" s="18" customFormat="1" ht="33.75" customHeight="1">
      <c r="A17" s="26" t="s">
        <v>36</v>
      </c>
      <c r="B17" s="26"/>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19"/>
      <c r="IF17" s="19"/>
      <c r="IG17" s="19"/>
      <c r="IH17" s="19"/>
      <c r="II17" s="19"/>
    </row>
    <row r="18" spans="3:243" s="12" customFormat="1" ht="15">
      <c r="C18" s="20"/>
      <c r="D18" s="20"/>
      <c r="E18" s="20"/>
      <c r="F18" s="20"/>
      <c r="G18" s="20"/>
      <c r="H18" s="20"/>
      <c r="I18" s="20"/>
      <c r="J18" s="20"/>
      <c r="K18" s="20"/>
      <c r="L18" s="20"/>
      <c r="M18" s="20"/>
      <c r="O18" s="20"/>
      <c r="BA18" s="20"/>
      <c r="BC18" s="20"/>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D13 F13:F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2023-10-05T05:28:58Z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