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<sst xmlns="http://schemas.openxmlformats.org/spreadsheetml/2006/main" count="110" uniqueCount="57">
  <si>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</si>
  <si>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</si>
  <si>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</si>
  <si>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</si>
  <si>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</si>
  <si>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</si>
  <si>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</si>
  <si>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</si>
  <si>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</si>
  <si>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</si>
  <si>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</si>
  <si>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</si>
  <si>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</si>
  <si>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</si>
  <si>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</si>
  <si>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</si>
  <si>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</si>
  <si>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</si>
  <si>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</si>
  <si>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</si>
  <si>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</si>
  <si>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</si>
  <si>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</si>
  <si>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</si>
  <si>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</si>
  <si>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</si>
  <si>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</si>
  <si>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</si>
  <si>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</si>
  <si>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</si>
  <si>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</si>
  <si>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</si>
  <si>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</si>
  <si>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</si>
  <si>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</si>
  <si>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</si>
  <si>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</si>
  <si>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</si>
  <si>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</si>
  <si>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</si>
  <si>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</si>
  <si>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</si>
  <si>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</si>
  <si>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</si>
  <si>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</si>
  <si>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</si>
  <si>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</si>
  <si>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</si>
  <si>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</si>
  <si>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</si>
  <si>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</si>
  <si>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</si>
  <si>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</si>
  <si>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SPARE PARTS </t>
    </r>
  </si>
  <si>
    <t xml:space="preserve">SPARE PARTS </t>
  </si>
  <si>
    <t>Contract No:  PUR/4/23-24/360/LSPD/APT/PO</t>
  </si>
  <si>
    <t xml:space="preserve">CYL-25ML FGT 316 Make –Parr Instruments USA 
Catalog No.-2430HC ,MSN CODE-84839000(SPARE OF PARR REACTOR)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</si>
</sst>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sz val="11"/>
      <color indexed="23"/>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1"/>
      <color rgb="FF000000"/>
      <name val="Arial"/>
      <family val="2"/>
    </font>
    <font>
      <b/>
      <sz val="11"/>
      <color theme="0" tint="-0.4999699890613556"/>
      <name val="Arial"/>
      <family val="2"/>
    </font>
    <font>
      <b/>
      <u val="single"/>
      <sz val="16"/>
      <color rgb="FFFF0000"/>
      <name val="Arial"/>
      <family val="2"/>
    </font>
    <font>
      <sz val="10"/>
      <color rgb="FF000000"/>
      <name val="Courier New"/>
      <family val="3"/>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color indexed="63"/>
      </top>
      <bottom style="thin"/>
    </border>
    <border>
      <left style="thin"/>
      <right/>
      <top>
        <color indexed="63"/>
      </top>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6" xfId="59" applyNumberFormat="1" applyFont="1" applyFill="1" applyBorder="1" applyAlignment="1">
      <alignment horizontal="righ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7" xfId="59" applyNumberFormat="1" applyFont="1" applyFill="1" applyBorder="1" applyAlignment="1">
      <alignment horizontal="left" vertical="top"/>
      <protection/>
    </xf>
    <xf numFmtId="0" fontId="6" fillId="0" borderId="18" xfId="59" applyNumberFormat="1" applyFont="1" applyFill="1" applyBorder="1" applyAlignment="1">
      <alignment vertical="top"/>
      <protection/>
    </xf>
    <xf numFmtId="2" fontId="6" fillId="0" borderId="17" xfId="59" applyNumberFormat="1" applyFont="1" applyFill="1" applyBorder="1" applyAlignment="1">
      <alignment vertical="top"/>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8" xfId="59" applyNumberFormat="1" applyFont="1" applyFill="1" applyBorder="1" applyAlignment="1">
      <alignment horizontal="left" vertical="top"/>
      <protection/>
    </xf>
    <xf numFmtId="0" fontId="2" fillId="0" borderId="11" xfId="59" applyNumberFormat="1" applyFont="1" applyFill="1" applyBorder="1" applyAlignment="1">
      <alignment horizontal="center" vertical="center"/>
      <protection/>
    </xf>
    <xf numFmtId="0" fontId="72" fillId="0" borderId="11" xfId="59" applyNumberFormat="1" applyFont="1" applyFill="1" applyBorder="1" applyAlignment="1">
      <alignment horizontal="left" vertical="center" wrapText="1"/>
      <protection/>
    </xf>
    <xf numFmtId="2" fontId="2" fillId="0" borderId="11" xfId="59" applyNumberFormat="1" applyFont="1" applyFill="1" applyBorder="1" applyAlignment="1">
      <alignment vertical="center"/>
      <protection/>
    </xf>
    <xf numFmtId="0" fontId="2" fillId="0" borderId="11" xfId="57" applyNumberFormat="1" applyFont="1" applyFill="1" applyBorder="1" applyAlignment="1">
      <alignment horizontal="lef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11" xfId="59" applyNumberFormat="1" applyFont="1" applyFill="1" applyBorder="1" applyAlignment="1">
      <alignment vertical="center" wrapText="1"/>
      <protection/>
    </xf>
    <xf numFmtId="0" fontId="2" fillId="0" borderId="0" xfId="57" applyNumberFormat="1" applyFont="1" applyFill="1" applyAlignment="1">
      <alignment vertical="top"/>
      <protection/>
    </xf>
    <xf numFmtId="0" fontId="73" fillId="0" borderId="0" xfId="57" applyNumberFormat="1" applyFont="1" applyFill="1" applyAlignment="1">
      <alignment vertical="top"/>
      <protection/>
    </xf>
    <xf numFmtId="0" fontId="2" fillId="0" borderId="19" xfId="59" applyNumberFormat="1" applyFont="1" applyFill="1" applyBorder="1" applyAlignment="1">
      <alignment vertical="top"/>
      <protection/>
    </xf>
    <xf numFmtId="0" fontId="2" fillId="0" borderId="0" xfId="59" applyNumberFormat="1" applyFont="1" applyFill="1" applyBorder="1" applyAlignment="1">
      <alignment vertical="top"/>
      <protection/>
    </xf>
    <xf numFmtId="0" fontId="2" fillId="0" borderId="18" xfId="59" applyNumberFormat="1" applyFont="1" applyFill="1" applyBorder="1" applyAlignment="1">
      <alignment vertical="top"/>
      <protection/>
    </xf>
    <xf numFmtId="0" fontId="2" fillId="0" borderId="0" xfId="57" applyNumberFormat="1" applyFont="1" applyFill="1" applyBorder="1" applyAlignment="1">
      <alignment vertical="top"/>
      <protection/>
    </xf>
    <xf numFmtId="0" fontId="2" fillId="0" borderId="17" xfId="59" applyNumberFormat="1" applyFont="1" applyFill="1" applyBorder="1" applyAlignment="1">
      <alignment vertical="top" wrapText="1"/>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3"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8"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5"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vertical="center"/>
      <protection locked="0"/>
    </xf>
    <xf numFmtId="172" fontId="2" fillId="0" borderId="16" xfId="59" applyNumberFormat="1" applyFont="1" applyFill="1" applyBorder="1" applyAlignment="1">
      <alignment horizontal="right" vertical="top"/>
      <protection/>
    </xf>
    <xf numFmtId="0" fontId="76" fillId="0" borderId="11" xfId="0" applyFont="1" applyFill="1" applyBorder="1" applyAlignment="1">
      <alignment horizontal="left" vertical="top" wrapText="1" indent="1"/>
    </xf>
    <xf numFmtId="0" fontId="73" fillId="0" borderId="11" xfId="57" applyNumberFormat="1" applyFont="1" applyFill="1" applyBorder="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3" customWidth="1"/>
    <col min="2" max="2" width="75.003906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7"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80" t="str">
        <f>B2&amp;" BoQ"</f>
        <v>Item Wise BoQ</v>
      </c>
      <c r="B1" s="80"/>
      <c r="C1" s="80"/>
      <c r="D1" s="80"/>
      <c r="E1" s="80"/>
      <c r="F1" s="80"/>
      <c r="G1" s="80"/>
      <c r="H1" s="80"/>
      <c r="I1" s="80"/>
      <c r="J1" s="80"/>
      <c r="K1" s="80"/>
      <c r="L1" s="80"/>
      <c r="O1" s="2"/>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81" t="s">
        <v>52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 customHeight="1">
      <c r="A5" s="81" t="s">
        <v>53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 customHeight="1">
      <c r="A6" s="81" t="s">
        <v>55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3" t="s">
        <v>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26" t="s">
        <v>41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3" t="s">
        <v>40</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8" t="s">
        <v>15</v>
      </c>
      <c r="C11" s="38" t="s">
        <v>1</v>
      </c>
      <c r="D11" s="38" t="s">
        <v>16</v>
      </c>
      <c r="E11" s="38" t="s">
        <v>17</v>
      </c>
      <c r="F11" s="38" t="s">
        <v>48</v>
      </c>
      <c r="G11" s="38"/>
      <c r="H11" s="38"/>
      <c r="I11" s="38" t="s">
        <v>18</v>
      </c>
      <c r="J11" s="38" t="s">
        <v>19</v>
      </c>
      <c r="K11" s="38" t="s">
        <v>20</v>
      </c>
      <c r="L11" s="38" t="s">
        <v>21</v>
      </c>
      <c r="M11" s="39" t="s">
        <v>47</v>
      </c>
      <c r="N11" s="38" t="s">
        <v>49</v>
      </c>
      <c r="O11" s="38" t="s">
        <v>50</v>
      </c>
      <c r="P11" s="38" t="s">
        <v>46</v>
      </c>
      <c r="Q11" s="38" t="s">
        <v>45</v>
      </c>
      <c r="R11" s="38" t="s">
        <v>44</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43</v>
      </c>
      <c r="BB11" s="40" t="s">
        <v>42</v>
      </c>
      <c r="BC11" s="41" t="s">
        <v>39</v>
      </c>
      <c r="IE11" s="13"/>
      <c r="IF11" s="13"/>
      <c r="IG11" s="13"/>
      <c r="IH11" s="13"/>
      <c r="II11" s="13"/>
    </row>
    <row r="12" spans="1:243" s="12" customFormat="1" ht="30" customHeight="1">
      <c r="A12" s="14">
        <v>1</v>
      </c>
      <c r="B12" s="42">
        <v>2</v>
      </c>
      <c r="C12" s="42">
        <v>3</v>
      </c>
      <c r="D12" s="42">
        <v>4</v>
      </c>
      <c r="E12" s="42">
        <v>5</v>
      </c>
      <c r="F12" s="42">
        <v>6</v>
      </c>
      <c r="G12" s="42">
        <v>7</v>
      </c>
      <c r="H12" s="42">
        <v>8</v>
      </c>
      <c r="I12" s="42">
        <v>9</v>
      </c>
      <c r="J12" s="42">
        <v>10</v>
      </c>
      <c r="K12" s="42">
        <v>11</v>
      </c>
      <c r="L12" s="42">
        <v>12</v>
      </c>
      <c r="M12" s="42">
        <v>7</v>
      </c>
      <c r="N12" s="42">
        <v>8</v>
      </c>
      <c r="O12" s="42">
        <v>9</v>
      </c>
      <c r="P12" s="42">
        <v>10</v>
      </c>
      <c r="Q12" s="42">
        <v>11</v>
      </c>
      <c r="R12" s="42">
        <v>12</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13</v>
      </c>
      <c r="BB12" s="42">
        <v>14</v>
      </c>
      <c r="BC12" s="42">
        <v>15</v>
      </c>
      <c r="IE12" s="13"/>
      <c r="IF12" s="13"/>
      <c r="IG12" s="13"/>
      <c r="IH12" s="13"/>
      <c r="II12" s="13"/>
    </row>
    <row r="13" spans="1:243" s="17" customFormat="1" ht="45" customHeight="1">
      <c r="A13" s="88">
        <v>1</v>
      </c>
      <c r="B13" s="89" t="s">
        <v>54</v>
      </c>
      <c r="C13" s="90"/>
      <c r="D13" s="91"/>
      <c r="E13" s="92"/>
      <c r="F13" s="91"/>
      <c r="G13" s="93"/>
      <c r="H13" s="93"/>
      <c r="I13" s="94"/>
      <c r="J13" s="95"/>
      <c r="K13" s="96"/>
      <c r="L13" s="96"/>
      <c r="M13" s="20"/>
      <c r="N13" s="97"/>
      <c r="O13" s="98"/>
      <c r="P13" s="15"/>
      <c r="Q13" s="97"/>
      <c r="R13" s="9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99"/>
      <c r="BB13" s="99"/>
      <c r="BC13" s="36"/>
      <c r="IE13" s="18">
        <v>1</v>
      </c>
      <c r="IF13" s="18" t="s">
        <v>24</v>
      </c>
      <c r="IG13" s="18" t="s">
        <v>25</v>
      </c>
      <c r="IH13" s="18">
        <v>10</v>
      </c>
      <c r="II13" s="18" t="s">
        <v>26</v>
      </c>
    </row>
    <row r="14" spans="1:243" s="64" customFormat="1" ht="79.5" customHeight="1">
      <c r="A14" s="59">
        <v>1.01</v>
      </c>
      <c r="B14" s="100" t="s">
        <v>56</v>
      </c>
      <c r="C14" s="60" t="s">
        <v>25</v>
      </c>
      <c r="D14" s="61">
        <v>1</v>
      </c>
      <c r="E14" s="62" t="s">
        <v>51</v>
      </c>
      <c r="F14" s="61">
        <v>0</v>
      </c>
      <c r="G14" s="45"/>
      <c r="H14" s="46"/>
      <c r="I14" s="63" t="s">
        <v>28</v>
      </c>
      <c r="J14" s="64">
        <f>IF(I14="Less(-)",-1,1)</f>
        <v>1</v>
      </c>
      <c r="K14" s="47" t="s">
        <v>36</v>
      </c>
      <c r="L14" s="47" t="s">
        <v>6</v>
      </c>
      <c r="M14" s="54"/>
      <c r="N14" s="50"/>
      <c r="O14" s="50"/>
      <c r="P14" s="55"/>
      <c r="Q14" s="55"/>
      <c r="R14" s="55"/>
      <c r="S14" s="48"/>
      <c r="T14" s="48"/>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6">
        <f>total_amount_ba($B$2,$D$2,D14,F14,J14,K14,M14)*D14</f>
        <v>0</v>
      </c>
      <c r="BB14" s="57">
        <f>BA14+SUM(N14:AZ14)</f>
        <v>0</v>
      </c>
      <c r="BC14" s="65" t="str">
        <f>SpellNumber(L14,BB14)</f>
        <v>INR Zero Only</v>
      </c>
      <c r="IE14" s="101">
        <v>1.01</v>
      </c>
      <c r="IF14" s="101" t="s">
        <v>29</v>
      </c>
      <c r="IG14" s="101" t="s">
        <v>25</v>
      </c>
      <c r="IH14" s="101">
        <v>123.223</v>
      </c>
      <c r="II14" s="101" t="s">
        <v>27</v>
      </c>
    </row>
    <row r="15" spans="1:243" s="66" customFormat="1" ht="36" customHeight="1">
      <c r="A15" s="51" t="s">
        <v>32</v>
      </c>
      <c r="B15" s="58"/>
      <c r="C15" s="68"/>
      <c r="D15" s="69"/>
      <c r="E15" s="69"/>
      <c r="F15" s="69"/>
      <c r="G15" s="69"/>
      <c r="H15" s="52"/>
      <c r="I15" s="52"/>
      <c r="J15" s="52"/>
      <c r="K15" s="52"/>
      <c r="L15" s="70"/>
      <c r="P15" s="71"/>
      <c r="Q15" s="71"/>
      <c r="R15" s="71"/>
      <c r="BA15" s="53">
        <f>SUM(BA13:BA14)</f>
        <v>0</v>
      </c>
      <c r="BB15" s="53">
        <f>SUM(BB13:BB14)</f>
        <v>0</v>
      </c>
      <c r="BC15" s="72" t="str">
        <f>SpellNumber($E$2,BB15)</f>
        <v>INR Zero Only</v>
      </c>
      <c r="IE15" s="67">
        <v>4</v>
      </c>
      <c r="IF15" s="67" t="s">
        <v>30</v>
      </c>
      <c r="IG15" s="67" t="s">
        <v>31</v>
      </c>
      <c r="IH15" s="67">
        <v>10</v>
      </c>
      <c r="II15" s="67" t="s">
        <v>27</v>
      </c>
    </row>
    <row r="16" spans="1:243" s="21" customFormat="1" ht="54.75" customHeight="1" hidden="1">
      <c r="A16" s="28" t="s">
        <v>38</v>
      </c>
      <c r="B16" s="27"/>
      <c r="C16" s="19"/>
      <c r="D16" s="29"/>
      <c r="E16" s="30" t="s">
        <v>33</v>
      </c>
      <c r="F16" s="43"/>
      <c r="G16" s="31"/>
      <c r="H16" s="20"/>
      <c r="I16" s="20"/>
      <c r="J16" s="20"/>
      <c r="K16" s="32"/>
      <c r="L16" s="33"/>
      <c r="M16" s="34" t="s">
        <v>34</v>
      </c>
      <c r="O16" s="17"/>
      <c r="P16" s="17"/>
      <c r="Q16" s="17"/>
      <c r="R16" s="17"/>
      <c r="S16" s="17"/>
      <c r="BA16" s="44">
        <f>IF(ISBLANK(F16),0,IF(E16="Excess (+)",ROUND(BA15+(BA15*F16),2),IF(E16="Less (-)",ROUND(BA15+(BA15*F16*(-1)),2),0)))</f>
        <v>0</v>
      </c>
      <c r="BB16" s="35">
        <f>ROUND(BA16,0)</f>
        <v>0</v>
      </c>
      <c r="BC16" s="36" t="str">
        <f>SpellNumber(L16,BB16)</f>
        <v> Zero Only</v>
      </c>
      <c r="IE16" s="22"/>
      <c r="IF16" s="22"/>
      <c r="IG16" s="22"/>
      <c r="IH16" s="22"/>
      <c r="II16" s="22"/>
    </row>
    <row r="17" spans="1:243" s="21" customFormat="1" ht="43.5" customHeight="1">
      <c r="A17" s="27" t="s">
        <v>37</v>
      </c>
      <c r="B17" s="12"/>
      <c r="C17" s="76" t="str">
        <f>SpellNumber($E$2,BB15)</f>
        <v>INR Zero Only</v>
      </c>
      <c r="D17" s="77"/>
      <c r="E17" s="78"/>
      <c r="F17" s="78"/>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9"/>
      <c r="IE17" s="22"/>
      <c r="IF17" s="22"/>
      <c r="IG17" s="22"/>
      <c r="IH17" s="22"/>
      <c r="II17" s="22"/>
    </row>
    <row r="18" spans="2:243" s="12" customFormat="1" ht="15">
      <c r="B18" s="23"/>
      <c r="C18" s="23"/>
      <c r="D18" s="23"/>
      <c r="E18" s="23"/>
      <c r="F18" s="23"/>
      <c r="G18" s="23"/>
      <c r="H18" s="23"/>
      <c r="I18" s="23"/>
      <c r="J18" s="23"/>
      <c r="K18" s="23"/>
      <c r="L18" s="23"/>
      <c r="M18" s="23"/>
      <c r="O18" s="23"/>
      <c r="BA18" s="23"/>
      <c r="BC18" s="23"/>
      <c r="IE18" s="13"/>
      <c r="IF18" s="13"/>
      <c r="IG18" s="13"/>
      <c r="IH18" s="13"/>
      <c r="II18" s="13"/>
    </row>
    <row r="19" ht="15"/>
  </sheetData>
  <sheetProtection password="E491" sheet="1" objects="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2023-10-12T04:34:38Z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