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<sst xmlns="http://schemas.openxmlformats.org/spreadsheetml/2006/main" count="112" uniqueCount="56">
  <si>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</si>
  <si>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</si>
  <si>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</si>
  <si>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</si>
  <si>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</si>
  <si>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</si>
  <si>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</si>
  <si>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</si>
  <si>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</si>
  <si>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</si>
  <si>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</si>
  <si>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</si>
  <si>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</si>
  <si>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</si>
  <si>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</si>
  <si>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</si>
  <si>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</si>
  <si>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</si>
  <si>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</si>
  <si>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</si>
  <si>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</si>
  <si>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</si>
  <si>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</si>
  <si>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</si>
  <si>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</si>
  <si>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</si>
  <si>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</si>
  <si>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</si>
  <si>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</si>
  <si>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</si>
  <si>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</si>
  <si>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</si>
  <si>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</si>
  <si>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</si>
  <si>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</si>
  <si>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</si>
  <si>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</si>
  <si>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</si>
  <si>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</si>
  <si>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</si>
  <si>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</si>
  <si>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</si>
  <si>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</si>
  <si>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</si>
  <si>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</si>
  <si>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</si>
  <si>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</si>
  <si>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</si>
  <si>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</si>
  <si>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</si>
  <si>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</si>
  <si>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</si>
  <si>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 xml:space="preserve"> Annual Maintenance Contract (AMC) of Basic Plan for Trace GC-Analyser Trace GC 1110     Model No. and SI. No. :1420/0916;  HSN/SAC Code:998719</t>
  </si>
  <si>
    <t xml:space="preserve"> Annual Maintenance Contract (AMC) of Basic Plan for Trace GC-Analyser Trace GC 1110     Model No.and SI.No.:1666/1218 ; HSN/SAC Code:998719</t>
  </si>
  <si>
    <r>
      <t xml:space="preserve">Contract No: </t>
    </r>
    <r>
      <rPr>
        <b/>
        <sz val="11"/>
        <color indexed="60"/>
        <rFont val="Arial"/>
        <family val="2"/>
      </rPr>
      <t xml:space="preserve"> IIP/Pur/5/23-24/902/AMC-BasicPlanGC-Analyzer                         </t>
    </r>
  </si>
  <si>
    <r>
      <t>Name of Work:</t>
    </r>
    <r>
      <rPr>
        <b/>
        <sz val="11"/>
        <color indexed="60"/>
        <rFont val="Arial"/>
        <family val="2"/>
      </rPr>
      <t xml:space="preserve"> AMC of Basic Plan for Trace GC-Analyzer Trace GC-1110</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</si>
</sst>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5"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1" fillId="0" borderId="11" xfId="59" applyNumberFormat="1" applyFont="1" applyFill="1" applyBorder="1" applyAlignment="1">
      <alignment horizontal="left" vertical="center" wrapText="1"/>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7" applyNumberFormat="1" applyFont="1" applyFill="1" applyBorder="1">
      <alignment/>
      <protection/>
    </xf>
    <xf numFmtId="0" fontId="3" fillId="0" borderId="16" xfId="59" applyNumberFormat="1" applyFont="1" applyFill="1" applyBorder="1" applyAlignment="1">
      <alignment horizontal="center" vertical="center"/>
      <protection/>
    </xf>
    <xf numFmtId="0" fontId="60" fillId="0" borderId="0" xfId="0" applyFont="1" applyAlignment="1">
      <alignment/>
    </xf>
    <xf numFmtId="0" fontId="60" fillId="0" borderId="11" xfId="0" applyFont="1" applyFill="1" applyBorder="1" applyAlignment="1">
      <alignment wrapText="1"/>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9" t="str">
        <f>B2&amp;" BoQ"</f>
        <v>Item Wise BoQ</v>
      </c>
      <c r="B1" s="79"/>
      <c r="C1" s="79"/>
      <c r="D1" s="79"/>
      <c r="E1" s="79"/>
      <c r="F1" s="79"/>
      <c r="G1" s="79"/>
      <c r="H1" s="79"/>
      <c r="I1" s="79"/>
      <c r="J1" s="79"/>
      <c r="K1" s="79"/>
      <c r="L1" s="79"/>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80" t="s">
        <v>50</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 customHeight="1">
      <c r="A5" s="80" t="s">
        <v>55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 customHeight="1">
      <c r="A6" s="80" t="s">
        <v>54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2" t="s">
        <v>8</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58.5" customHeight="1">
      <c r="A8" s="24" t="s">
        <v>39</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2" t="s">
        <v>38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9" customFormat="1" ht="57" customHeight="1">
      <c r="A13" s="43">
        <v>1.01</v>
      </c>
      <c r="B13" s="71" t="s">
        <v>53</v>
      </c>
      <c r="C13" s="55" t="s">
        <v>24</v>
      </c>
      <c r="D13" s="45">
        <v>1</v>
      </c>
      <c r="E13" s="46" t="s">
        <v>49</v>
      </c>
      <c r="F13" s="45">
        <v>0</v>
      </c>
      <c r="G13" s="47"/>
      <c r="H13" s="48"/>
      <c r="I13" s="49" t="s">
        <v>26</v>
      </c>
      <c r="J13" s="50">
        <f>IF(I13="Less(-)",-1,1)</f>
        <v>1</v>
      </c>
      <c r="K13" s="51" t="s">
        <v>34</v>
      </c>
      <c r="L13" s="51" t="s">
        <v>6</v>
      </c>
      <c r="M13" s="64"/>
      <c r="N13" s="54"/>
      <c r="O13" s="54"/>
      <c r="P13" s="65"/>
      <c r="Q13" s="65"/>
      <c r="R13" s="65"/>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66">
        <f>total_amount_ba($B$2,$D$2,D13,F13,J13,K13,M13)*D13</f>
        <v>0</v>
      </c>
      <c r="BB13" s="67">
        <f>BA13+SUM(N13:AZ13)</f>
        <v>0</v>
      </c>
      <c r="BC13" s="44" t="str">
        <f>SpellNumber(L13,BB13)</f>
        <v>INR Zero Only</v>
      </c>
      <c r="IE13" s="10">
        <v>1.01</v>
      </c>
      <c r="IF13" s="10" t="s">
        <v>27</v>
      </c>
      <c r="IG13" s="10" t="s">
        <v>24</v>
      </c>
      <c r="IH13" s="10">
        <v>123.223</v>
      </c>
      <c r="II13" s="10" t="s">
        <v>25</v>
      </c>
    </row>
    <row r="14" spans="1:243" s="9" customFormat="1" ht="71.25" customHeight="1">
      <c r="A14" s="69">
        <v>2</v>
      </c>
      <c r="B14" s="71" t="s">
        <v>52</v>
      </c>
      <c r="C14" s="55" t="s">
        <v>51</v>
      </c>
      <c r="D14" s="45">
        <v>1</v>
      </c>
      <c r="E14" s="46" t="s">
        <v>49</v>
      </c>
      <c r="F14" s="45">
        <v>0</v>
      </c>
      <c r="G14" s="47"/>
      <c r="H14" s="48"/>
      <c r="I14" s="49" t="s">
        <v>26</v>
      </c>
      <c r="J14" s="50">
        <f>IF(I14="Less(-)",-1,1)</f>
        <v>1</v>
      </c>
      <c r="K14" s="51" t="s">
        <v>34</v>
      </c>
      <c r="L14" s="51" t="s">
        <v>6</v>
      </c>
      <c r="M14" s="64"/>
      <c r="N14" s="54"/>
      <c r="O14" s="54"/>
      <c r="P14" s="65"/>
      <c r="Q14" s="65"/>
      <c r="R14" s="65"/>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6">
        <f>total_amount_ba($B$2,$D$2,D14,F14,J14,K14,M14)*D14</f>
        <v>0</v>
      </c>
      <c r="BB14" s="67">
        <f>BA14+SUM(N14:AZ14)</f>
        <v>0</v>
      </c>
      <c r="BC14" s="44" t="str">
        <f>SpellNumber(L14,BB14)</f>
        <v>INR Zero Only</v>
      </c>
      <c r="IE14" s="10"/>
      <c r="IF14" s="10"/>
      <c r="IG14" s="10"/>
      <c r="IH14" s="10"/>
      <c r="II14" s="10"/>
    </row>
    <row r="15" spans="1:243" s="15" customFormat="1" ht="36" customHeight="1">
      <c r="A15" s="56" t="s">
        <v>30</v>
      </c>
      <c r="B15" s="70"/>
      <c r="C15" s="57"/>
      <c r="D15" s="58"/>
      <c r="E15" s="58"/>
      <c r="F15" s="58"/>
      <c r="G15" s="58"/>
      <c r="H15" s="59"/>
      <c r="I15" s="59"/>
      <c r="J15" s="59"/>
      <c r="K15" s="59"/>
      <c r="L15" s="60"/>
      <c r="P15" s="61"/>
      <c r="Q15" s="61"/>
      <c r="R15" s="61"/>
      <c r="BA15" s="62">
        <f>SUM(BA13:BA14)</f>
        <v>0</v>
      </c>
      <c r="BB15" s="62">
        <f>SUM(BB13:BB14)</f>
        <v>0</v>
      </c>
      <c r="BC15" s="63" t="str">
        <f>SpellNumber($E$2,BB15)</f>
        <v>INR Zero Only</v>
      </c>
      <c r="IE15" s="16">
        <v>4</v>
      </c>
      <c r="IF15" s="16" t="s">
        <v>28</v>
      </c>
      <c r="IG15" s="16" t="s">
        <v>29</v>
      </c>
      <c r="IH15" s="16">
        <v>10</v>
      </c>
      <c r="II15" s="16" t="s">
        <v>25</v>
      </c>
    </row>
    <row r="16" spans="1:243" s="19" customFormat="1" ht="54.75" customHeight="1" hidden="1">
      <c r="A16" s="26" t="s">
        <v>36</v>
      </c>
      <c r="B16" s="25"/>
      <c r="C16" s="17"/>
      <c r="D16" s="27"/>
      <c r="E16" s="28" t="s">
        <v>31</v>
      </c>
      <c r="F16" s="41"/>
      <c r="G16" s="29"/>
      <c r="H16" s="18"/>
      <c r="I16" s="18"/>
      <c r="J16" s="18"/>
      <c r="K16" s="30"/>
      <c r="L16" s="31"/>
      <c r="M16" s="32" t="s">
        <v>32</v>
      </c>
      <c r="O16" s="15"/>
      <c r="P16" s="15"/>
      <c r="Q16" s="15"/>
      <c r="R16" s="15"/>
      <c r="S16" s="15"/>
      <c r="BA16" s="42">
        <f>IF(ISBLANK(F16),0,IF(E16="Excess (+)",ROUND(BA15+(BA15*F16),2),IF(E16="Less (-)",ROUND(BA15+(BA15*F16*(-1)),2),0)))</f>
        <v>0</v>
      </c>
      <c r="BB16" s="33">
        <f>ROUND(BA16,0)</f>
        <v>0</v>
      </c>
      <c r="BC16" s="34" t="str">
        <f>SpellNumber(L16,BB16)</f>
        <v> Zero Only</v>
      </c>
      <c r="IE16" s="20"/>
      <c r="IF16" s="20"/>
      <c r="IG16" s="20"/>
      <c r="IH16" s="20"/>
      <c r="II16" s="20"/>
    </row>
    <row r="17" spans="1:243" s="19" customFormat="1" ht="43.5" customHeight="1">
      <c r="A17" s="25" t="s">
        <v>35</v>
      </c>
      <c r="B17" s="68"/>
      <c r="C17" s="75" t="str">
        <f>SpellNumber($E$2,BB15)</f>
        <v>INR Zero Only</v>
      </c>
      <c r="D17" s="76"/>
      <c r="E17" s="77"/>
      <c r="F17" s="77"/>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8"/>
      <c r="IE17" s="20"/>
      <c r="IF17" s="20"/>
      <c r="IG17" s="20"/>
      <c r="IH17" s="20"/>
      <c r="II17" s="20"/>
    </row>
    <row r="18" spans="2:243" s="12" customFormat="1" ht="15">
      <c r="B18" s="21"/>
      <c r="C18" s="21"/>
      <c r="D18" s="21"/>
      <c r="E18" s="21"/>
      <c r="F18" s="21"/>
      <c r="G18" s="21"/>
      <c r="H18" s="21"/>
      <c r="I18" s="21"/>
      <c r="J18" s="21"/>
      <c r="K18" s="21"/>
      <c r="L18" s="21"/>
      <c r="M18" s="21"/>
      <c r="O18" s="21"/>
      <c r="BA18" s="21"/>
      <c r="BC18" s="21"/>
      <c r="IE18" s="13"/>
      <c r="IF18" s="13"/>
      <c r="IG18" s="13"/>
      <c r="IH18" s="13"/>
      <c r="II18" s="13"/>
    </row>
    <row r="19" ht="15"/>
    <row r="21" ht="15"/>
  </sheetData>
  <sheetProtection password="E491" sheet="1" selectLockedCells="1"/>
  <mergeCells count="8">
    <mergeCell ref="A9:BC9"/>
    <mergeCell ref="C17:BC17"/>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14">
      <formula1>0</formula1>
      <formula2>999999999999999</formula2>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2023-02-10T09:25:39Z</cp:lastPrinted>
  <dcterms:created xsi:type="dcterms:W3CDTF">2009-01-30T06:42:42Z</dcterms:created>
  <dcterms:modified xsi:type="dcterms:W3CDTF">2023-12-29T09:20:54Z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