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<sst xmlns="http://schemas.openxmlformats.org/spreadsheetml/2006/main" count="124" uniqueCount="60">
  <si>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</si>
  <si>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</si>
  <si>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</si>
  <si>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</si>
  <si>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</si>
  <si>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</si>
  <si>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</si>
  <si>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</si>
  <si>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</si>
  <si>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</si>
  <si>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</si>
  <si>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</si>
  <si>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</si>
  <si>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</si>
  <si>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</si>
  <si>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</si>
  <si>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</si>
  <si>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</si>
  <si>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</si>
  <si>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</si>
  <si>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</si>
  <si>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</si>
  <si>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</si>
  <si>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</si>
  <si>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</si>
  <si>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</si>
  <si>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</si>
  <si>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</si>
  <si>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</si>
  <si>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</si>
  <si>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</si>
  <si>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</si>
  <si>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</si>
  <si>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</si>
  <si>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</si>
  <si>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</si>
  <si>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</si>
  <si>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</si>
  <si>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</si>
  <si>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</si>
  <si>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</si>
  <si>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</si>
  <si>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</si>
  <si>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</si>
  <si>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</si>
  <si>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</si>
  <si>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</si>
  <si>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</si>
  <si>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</si>
  <si>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</si>
  <si>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</si>
  <si>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</si>
  <si>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</si>
  <si>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</si>
  <si>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r>
      <t>Name of Work:</t>
    </r>
    <r>
      <rPr>
        <b/>
        <sz val="11"/>
        <color indexed="60"/>
        <rFont val="Arial"/>
        <family val="2"/>
      </rPr>
      <t xml:space="preserve"> Spare Parts </t>
    </r>
  </si>
  <si>
    <r>
      <t xml:space="preserve">Contract No:  </t>
    </r>
    <r>
      <rPr>
        <b/>
        <sz val="11"/>
        <color indexed="60"/>
        <rFont val="Arial"/>
        <family val="2"/>
      </rPr>
      <t>IIP/PUR/4/23-24/300/CMSD/OPS/PO</t>
    </r>
  </si>
  <si>
    <t>Main PCB of OF-02G</t>
  </si>
  <si>
    <t>SSR of OF-02G</t>
  </si>
  <si>
    <t>Fan motor of OF-02G</t>
  </si>
  <si>
    <t>Door gasket of OV-11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</si>
</sst>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Times New Roman"/>
      <family val="1"/>
    </font>
    <font>
      <b/>
      <u val="single"/>
      <sz val="16"/>
      <color indexed="10"/>
      <name val="Arial"/>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
      <left style="medium">
        <color rgb="FF808080"/>
      </left>
      <right style="medium">
        <color rgb="FF808080"/>
      </right>
      <top style="medium">
        <color rgb="FF808080"/>
      </top>
      <bottom style="medium">
        <color rgb="FF808080"/>
      </bottom>
    </border>
    <border>
      <left style="medium">
        <color rgb="FF808080"/>
      </left>
      <right style="medium">
        <color rgb="FF808080"/>
      </right>
      <top>
        <color indexed="63"/>
      </top>
      <bottom style="medium">
        <color rgb="FF80808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3"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3" fillId="0" borderId="16" xfId="59" applyNumberFormat="1" applyFont="1" applyFill="1" applyBorder="1" applyAlignment="1">
      <alignment horizontal="center" vertical="center"/>
      <protection/>
    </xf>
    <xf numFmtId="0" fontId="74" fillId="0" borderId="0" xfId="0" applyFont="1" applyAlignment="1">
      <alignment/>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21" xfId="0" applyFont="1" applyFill="1" applyBorder="1" applyAlignment="1">
      <alignment horizontal="left" vertical="top" wrapText="1" indent="1"/>
    </xf>
    <xf numFmtId="0" fontId="76" fillId="0" borderId="22" xfId="0" applyFont="1" applyFill="1" applyBorder="1" applyAlignment="1">
      <alignment horizontal="left" vertical="top" wrapText="1" inden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M13" sqref="M13"/>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8" t="str">
        <f>B2&amp;" BoQ"</f>
        <v>Item Wise BoQ</v>
      </c>
      <c r="B1" s="78"/>
      <c r="C1" s="78"/>
      <c r="D1" s="78"/>
      <c r="E1" s="78"/>
      <c r="F1" s="78"/>
      <c r="G1" s="78"/>
      <c r="H1" s="78"/>
      <c r="I1" s="78"/>
      <c r="J1" s="78"/>
      <c r="K1" s="78"/>
      <c r="L1" s="78"/>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9" t="s">
        <v>50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 customHeight="1">
      <c r="A5" s="79" t="s">
        <v>54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9" t="s">
        <v>55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1" t="s">
        <v>8</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24" t="s">
        <v>39</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1" t="s">
        <v>38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75" thickBot="1">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54" customHeight="1" thickBot="1">
      <c r="A13" s="43">
        <v>1.01</v>
      </c>
      <c r="B13" s="86" t="s">
        <v>56</v>
      </c>
      <c r="C13" s="55" t="s">
        <v>24</v>
      </c>
      <c r="D13" s="45">
        <v>1</v>
      </c>
      <c r="E13" s="46" t="s">
        <v>49</v>
      </c>
      <c r="F13" s="45">
        <v>0</v>
      </c>
      <c r="G13" s="47"/>
      <c r="H13" s="48"/>
      <c r="I13" s="49" t="s">
        <v>26</v>
      </c>
      <c r="J13" s="50">
        <f>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total_amount_ba($B$2,$D$2,D13,F13,J13,K13,M13)*D13</f>
        <v>0</v>
      </c>
      <c r="BB13" s="67">
        <f>BA13+SUM(N13:AZ13)</f>
        <v>0</v>
      </c>
      <c r="BC13" s="44" t="str">
        <f>SpellNumber(L13,BB13)</f>
        <v>INR Zero Only</v>
      </c>
      <c r="IE13" s="10">
        <v>1.01</v>
      </c>
      <c r="IF13" s="10" t="s">
        <v>27</v>
      </c>
      <c r="IG13" s="10" t="s">
        <v>24</v>
      </c>
      <c r="IH13" s="10">
        <v>123.223</v>
      </c>
      <c r="II13" s="10" t="s">
        <v>25</v>
      </c>
    </row>
    <row r="14" spans="1:243" s="9" customFormat="1" ht="54" customHeight="1" thickBot="1">
      <c r="A14" s="43">
        <v>2</v>
      </c>
      <c r="B14" s="87" t="s">
        <v>57</v>
      </c>
      <c r="C14" s="55" t="s">
        <v>51</v>
      </c>
      <c r="D14" s="45">
        <v>1</v>
      </c>
      <c r="E14" s="46" t="s">
        <v>49</v>
      </c>
      <c r="F14" s="45">
        <v>0</v>
      </c>
      <c r="G14" s="47"/>
      <c r="H14" s="48"/>
      <c r="I14" s="49" t="s">
        <v>26</v>
      </c>
      <c r="J14" s="50">
        <f>IF(I14="Less(-)",-1,1)</f>
        <v>1</v>
      </c>
      <c r="K14" s="51" t="s">
        <v>34</v>
      </c>
      <c r="L14" s="51" t="s">
        <v>6</v>
      </c>
      <c r="M14" s="64"/>
      <c r="N14" s="54"/>
      <c r="O14" s="54"/>
      <c r="P14" s="65"/>
      <c r="Q14" s="65"/>
      <c r="R14" s="65"/>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6">
        <f>total_amount_ba($B$2,$D$2,D14,F14,J14,K14,M14)*D14</f>
        <v>0</v>
      </c>
      <c r="BB14" s="67">
        <f>BA14+SUM(N14:AZ14)</f>
        <v>0</v>
      </c>
      <c r="BC14" s="44" t="str">
        <f>SpellNumber(L14,BB14)</f>
        <v>INR Zero Only</v>
      </c>
      <c r="IE14" s="10"/>
      <c r="IF14" s="10"/>
      <c r="IG14" s="10"/>
      <c r="IH14" s="10"/>
      <c r="II14" s="10"/>
    </row>
    <row r="15" spans="1:243" s="9" customFormat="1" ht="40.5" customHeight="1" thickBot="1">
      <c r="A15" s="69">
        <v>3</v>
      </c>
      <c r="B15" s="87" t="s">
        <v>58</v>
      </c>
      <c r="C15" s="55" t="s">
        <v>52</v>
      </c>
      <c r="D15" s="45">
        <v>1</v>
      </c>
      <c r="E15" s="46" t="s">
        <v>49</v>
      </c>
      <c r="F15" s="45">
        <v>0</v>
      </c>
      <c r="G15" s="47"/>
      <c r="H15" s="48"/>
      <c r="I15" s="49" t="s">
        <v>26</v>
      </c>
      <c r="J15" s="50">
        <f>IF(I15="Less(-)",-1,1)</f>
        <v>1</v>
      </c>
      <c r="K15" s="51" t="s">
        <v>34</v>
      </c>
      <c r="L15" s="51" t="s">
        <v>6</v>
      </c>
      <c r="M15" s="64"/>
      <c r="N15" s="54"/>
      <c r="O15" s="54"/>
      <c r="P15" s="65"/>
      <c r="Q15" s="65"/>
      <c r="R15" s="65"/>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6">
        <f>total_amount_ba($B$2,$D$2,D15,F15,J15,K15,M15)*D15</f>
        <v>0</v>
      </c>
      <c r="BB15" s="67">
        <f>BA15+SUM(N15:AZ15)</f>
        <v>0</v>
      </c>
      <c r="BC15" s="44" t="str">
        <f>SpellNumber(L15,BB15)</f>
        <v>INR Zero Only</v>
      </c>
      <c r="IE15" s="10"/>
      <c r="IF15" s="10"/>
      <c r="IG15" s="10"/>
      <c r="IH15" s="10"/>
      <c r="II15" s="10"/>
    </row>
    <row r="16" spans="1:243" s="9" customFormat="1" ht="43.5" customHeight="1" thickBot="1">
      <c r="A16" s="69">
        <v>4</v>
      </c>
      <c r="B16" s="87" t="s">
        <v>59</v>
      </c>
      <c r="C16" s="55" t="s">
        <v>53</v>
      </c>
      <c r="D16" s="45">
        <v>1</v>
      </c>
      <c r="E16" s="46" t="s">
        <v>49</v>
      </c>
      <c r="F16" s="45">
        <v>0</v>
      </c>
      <c r="G16" s="47"/>
      <c r="H16" s="48"/>
      <c r="I16" s="49" t="s">
        <v>26</v>
      </c>
      <c r="J16" s="50">
        <f>IF(I16="Less(-)",-1,1)</f>
        <v>1</v>
      </c>
      <c r="K16" s="51" t="s">
        <v>34</v>
      </c>
      <c r="L16" s="51" t="s">
        <v>6</v>
      </c>
      <c r="M16" s="64"/>
      <c r="N16" s="54"/>
      <c r="O16" s="54"/>
      <c r="P16" s="65"/>
      <c r="Q16" s="65"/>
      <c r="R16" s="65"/>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6">
        <f>total_amount_ba($B$2,$D$2,D16,F16,J16,K16,M16)*D16</f>
        <v>0</v>
      </c>
      <c r="BB16" s="67">
        <f>BA16+SUM(N16:AZ16)</f>
        <v>0</v>
      </c>
      <c r="BC16" s="44" t="str">
        <f>SpellNumber(L16,BB16)</f>
        <v>INR Zero Only</v>
      </c>
      <c r="IE16" s="10"/>
      <c r="IF16" s="10"/>
      <c r="IG16" s="10"/>
      <c r="IH16" s="10"/>
      <c r="II16" s="10"/>
    </row>
    <row r="17" spans="1:243" s="15" customFormat="1" ht="36" customHeight="1">
      <c r="A17" s="56" t="s">
        <v>30</v>
      </c>
      <c r="B17" s="70"/>
      <c r="C17" s="57"/>
      <c r="D17" s="58"/>
      <c r="E17" s="58"/>
      <c r="F17" s="58"/>
      <c r="G17" s="58"/>
      <c r="H17" s="59"/>
      <c r="I17" s="59"/>
      <c r="J17" s="59"/>
      <c r="K17" s="59"/>
      <c r="L17" s="60"/>
      <c r="P17" s="61"/>
      <c r="Q17" s="61"/>
      <c r="R17" s="61"/>
      <c r="BA17" s="62">
        <f>SUM(BA13:BA16)</f>
        <v>0</v>
      </c>
      <c r="BB17" s="62">
        <f>SUM(BB13:BB16)</f>
        <v>0</v>
      </c>
      <c r="BC17" s="63" t="str">
        <f>SpellNumber($E$2,BB17)</f>
        <v>INR Zero Only</v>
      </c>
      <c r="IE17" s="16">
        <v>4</v>
      </c>
      <c r="IF17" s="16" t="s">
        <v>28</v>
      </c>
      <c r="IG17" s="16" t="s">
        <v>29</v>
      </c>
      <c r="IH17" s="16">
        <v>10</v>
      </c>
      <c r="II17" s="16" t="s">
        <v>25</v>
      </c>
    </row>
    <row r="18" spans="1:243" s="19" customFormat="1" ht="54.75" customHeight="1" hidden="1">
      <c r="A18" s="26" t="s">
        <v>36</v>
      </c>
      <c r="B18" s="25"/>
      <c r="C18" s="17"/>
      <c r="D18" s="27"/>
      <c r="E18" s="28" t="s">
        <v>31</v>
      </c>
      <c r="F18" s="41"/>
      <c r="G18" s="29"/>
      <c r="H18" s="18"/>
      <c r="I18" s="18"/>
      <c r="J18" s="18"/>
      <c r="K18" s="30"/>
      <c r="L18" s="31"/>
      <c r="M18" s="32" t="s">
        <v>32</v>
      </c>
      <c r="O18" s="15"/>
      <c r="P18" s="15"/>
      <c r="Q18" s="15"/>
      <c r="R18" s="15"/>
      <c r="S18" s="15"/>
      <c r="BA18" s="42">
        <f>IF(ISBLANK(F18),0,IF(E18="Excess (+)",ROUND(BA17+(BA17*F18),2),IF(E18="Less (-)",ROUND(BA17+(BA17*F18*(-1)),2),0)))</f>
        <v>0</v>
      </c>
      <c r="BB18" s="33">
        <f>ROUND(BA18,0)</f>
        <v>0</v>
      </c>
      <c r="BC18" s="34" t="str">
        <f>SpellNumber(L18,BB18)</f>
        <v> Zero Only</v>
      </c>
      <c r="IE18" s="20"/>
      <c r="IF18" s="20"/>
      <c r="IG18" s="20"/>
      <c r="IH18" s="20"/>
      <c r="II18" s="20"/>
    </row>
    <row r="19" spans="1:243" s="19" customFormat="1" ht="43.5" customHeight="1">
      <c r="A19" s="25" t="s">
        <v>35</v>
      </c>
      <c r="B19" s="68"/>
      <c r="C19" s="74" t="str">
        <f>SpellNumber($E$2,BB17)</f>
        <v>INR Zero Only</v>
      </c>
      <c r="D19" s="75"/>
      <c r="E19" s="76"/>
      <c r="F19" s="76"/>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7"/>
      <c r="IE19" s="20"/>
      <c r="IF19" s="20"/>
      <c r="IG19" s="20"/>
      <c r="IH19" s="20"/>
      <c r="II19" s="20"/>
    </row>
    <row r="20" spans="2:243" s="12" customFormat="1" ht="15">
      <c r="B20" s="21"/>
      <c r="C20" s="21"/>
      <c r="D20" s="21"/>
      <c r="E20" s="21"/>
      <c r="F20" s="21"/>
      <c r="G20" s="21"/>
      <c r="H20" s="21"/>
      <c r="I20" s="21"/>
      <c r="J20" s="21"/>
      <c r="K20" s="21"/>
      <c r="L20" s="21"/>
      <c r="M20" s="21"/>
      <c r="O20" s="21"/>
      <c r="BA20" s="21"/>
      <c r="BC20" s="21"/>
      <c r="IE20" s="13"/>
      <c r="IF20" s="13"/>
      <c r="IG20" s="13"/>
      <c r="IH20" s="13"/>
      <c r="II20" s="13"/>
    </row>
    <row r="22" ht="15"/>
    <row r="23" ht="15"/>
  </sheetData>
  <sheetProtection password="E491" sheet="1" selectLockedCells="1"/>
  <mergeCells count="8">
    <mergeCell ref="A9:BC9"/>
    <mergeCell ref="C19:BC19"/>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5 L13 L14 L17 L16">
      <formula1>"INR"</formula1>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6">
      <formula1>0</formula1>
      <formula2>999999999999999</formula2>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allowBlank="1" showInputMessage="1" showErrorMessage="1" promptTitle="Itemcode/Make" prompt="Please enter text" sqref="C13:C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2023-02-10T09:25:39Z</cp:lastPrinted>
  <dcterms:created xsi:type="dcterms:W3CDTF">2009-01-30T06:42:42Z</dcterms:created>
  <dcterms:modified xsi:type="dcterms:W3CDTF">2023-12-26T06:32:30Z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