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<sst xmlns="http://schemas.openxmlformats.org/spreadsheetml/2006/main" count="118" uniqueCount="58">
  <si>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</si>
  <si>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</si>
  <si>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</si>
  <si>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</si>
  <si>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</si>
  <si>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</si>
  <si>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</si>
  <si>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</si>
  <si>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</si>
  <si>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</si>
  <si>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</si>
  <si>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</si>
  <si>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</si>
  <si>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</si>
  <si>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</si>
  <si>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</si>
  <si>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</si>
  <si>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</si>
  <si>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</si>
  <si>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</si>
  <si>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</si>
  <si>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</si>
  <si>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</si>
  <si>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</si>
  <si>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</si>
  <si>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</si>
  <si>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</si>
  <si>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</si>
  <si>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</si>
  <si>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</si>
  <si>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</si>
  <si>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</si>
  <si>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</si>
  <si>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</si>
  <si>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</si>
  <si>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</si>
  <si>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</si>
  <si>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</si>
  <si>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</si>
  <si>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</si>
  <si>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</si>
  <si>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</si>
  <si>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</si>
  <si>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</si>
  <si>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</si>
  <si>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</si>
  <si>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</si>
  <si>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</si>
  <si>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</si>
  <si>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</si>
  <si>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</si>
  <si>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</si>
  <si>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</si>
  <si>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 xml:space="preserve">Contract No:  </t>
    </r>
    <r>
      <rPr>
        <b/>
        <sz val="11"/>
        <color indexed="60"/>
        <rFont val="Arial"/>
        <family val="2"/>
      </rPr>
      <t>IIP/PUR/4/23-24/597/PO</t>
    </r>
  </si>
  <si>
    <t>Valve seat ( Viton )</t>
  </si>
  <si>
    <r>
      <rPr>
        <sz val="7"/>
        <color indexed="8"/>
        <rFont val="Times New Roman"/>
        <family val="1"/>
      </rPr>
      <t xml:space="preserve">          </t>
    </r>
    <r>
      <rPr>
        <sz val="12"/>
        <color indexed="8"/>
        <rFont val="Calibri"/>
        <family val="2"/>
      </rPr>
      <t>Orifice</t>
    </r>
  </si>
  <si>
    <r>
      <rPr>
        <sz val="7"/>
        <color indexed="8"/>
        <rFont val="Times New Roman"/>
        <family val="1"/>
      </rPr>
      <t xml:space="preserve">         </t>
    </r>
    <r>
      <rPr>
        <sz val="12"/>
        <color indexed="8"/>
        <rFont val="Calibri"/>
        <family val="2"/>
      </rPr>
      <t xml:space="preserve">Digital Sensor </t>
    </r>
  </si>
  <si>
    <r>
      <t>Name of Work:</t>
    </r>
    <r>
      <rPr>
        <b/>
        <sz val="11"/>
        <color indexed="60"/>
        <rFont val="Arial"/>
        <family val="2"/>
      </rPr>
      <t xml:space="preserve"> Spare Parts for MFC</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</si>
</sst>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2"/>
      <color indexed="8"/>
      <name val="Times New Roman"/>
      <family val="1"/>
    </font>
    <font>
      <sz val="7"/>
      <color indexed="8"/>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sz val="12"/>
      <color theme="1"/>
      <name val="Times New Roman"/>
      <family val="1"/>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5"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76"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8" fillId="0" borderId="11" xfId="0" applyFont="1" applyFill="1" applyBorder="1" applyAlignment="1">
      <alignment horizontal="left"/>
    </xf>
    <xf numFmtId="0" fontId="79" fillId="0" borderId="11" xfId="0" applyFont="1" applyFill="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D15" sqref="D15"/>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4" customHeight="1">
      <c r="A13" s="43">
        <v>1.01</v>
      </c>
      <c r="B13" s="86" t="s">
        <v>56</v>
      </c>
      <c r="C13" s="55" t="s">
        <v>24</v>
      </c>
      <c r="D13" s="45">
        <v>4</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54" customHeight="1">
      <c r="A14" s="43">
        <v>2</v>
      </c>
      <c r="B14" s="86" t="s">
        <v>55</v>
      </c>
      <c r="C14" s="55" t="s">
        <v>51</v>
      </c>
      <c r="D14" s="45">
        <v>2</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9" customFormat="1" ht="40.5" customHeight="1">
      <c r="A15" s="69">
        <v>3</v>
      </c>
      <c r="B15" s="87" t="s">
        <v>54</v>
      </c>
      <c r="C15" s="55" t="s">
        <v>52</v>
      </c>
      <c r="D15" s="45">
        <v>2</v>
      </c>
      <c r="E15" s="46" t="s">
        <v>49</v>
      </c>
      <c r="F15" s="45">
        <v>0</v>
      </c>
      <c r="G15" s="47"/>
      <c r="H15" s="48"/>
      <c r="I15" s="49" t="s">
        <v>26</v>
      </c>
      <c r="J15" s="50">
        <f>IF(I15="Less(-)",-1,1)</f>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total_amount_ba($B$2,$D$2,D15,F15,J15,K15,M15)*D15</f>
        <v>0</v>
      </c>
      <c r="BB15" s="67">
        <f>BA15+SUM(N15:AZ15)</f>
        <v>0</v>
      </c>
      <c r="BC15" s="44" t="str">
        <f>SpellNumber(L15,BB15)</f>
        <v>INR Zero Only</v>
      </c>
      <c r="IE15" s="10"/>
      <c r="IF15" s="10"/>
      <c r="IG15" s="10"/>
      <c r="IH15" s="10"/>
      <c r="II15" s="10"/>
    </row>
    <row r="16" spans="1:243" s="15" customFormat="1" ht="36" customHeight="1">
      <c r="A16" s="56" t="s">
        <v>30</v>
      </c>
      <c r="B16" s="70"/>
      <c r="C16" s="57"/>
      <c r="D16" s="58"/>
      <c r="E16" s="58"/>
      <c r="F16" s="58"/>
      <c r="G16" s="58"/>
      <c r="H16" s="59"/>
      <c r="I16" s="59"/>
      <c r="J16" s="59"/>
      <c r="K16" s="59"/>
      <c r="L16" s="60"/>
      <c r="P16" s="61"/>
      <c r="Q16" s="61"/>
      <c r="R16" s="61"/>
      <c r="BA16" s="62">
        <f>SUM(BA13:BA15)</f>
        <v>0</v>
      </c>
      <c r="BB16" s="62">
        <f>SUM(BB13:BB15)</f>
        <v>0</v>
      </c>
      <c r="BC16" s="63" t="str">
        <f>SpellNumber($E$2,BB16)</f>
        <v>INR Zero Only</v>
      </c>
      <c r="IE16" s="16">
        <v>4</v>
      </c>
      <c r="IF16" s="16" t="s">
        <v>28</v>
      </c>
      <c r="IG16" s="16" t="s">
        <v>29</v>
      </c>
      <c r="IH16" s="16">
        <v>10</v>
      </c>
      <c r="II16" s="16" t="s">
        <v>25</v>
      </c>
    </row>
    <row r="17" spans="1:243" s="19" customFormat="1" ht="54.75" customHeight="1" hidden="1">
      <c r="A17" s="26" t="s">
        <v>36</v>
      </c>
      <c r="B17" s="25"/>
      <c r="C17" s="17"/>
      <c r="D17" s="27"/>
      <c r="E17" s="28" t="s">
        <v>31</v>
      </c>
      <c r="F17" s="41"/>
      <c r="G17" s="29"/>
      <c r="H17" s="18"/>
      <c r="I17" s="18"/>
      <c r="J17" s="18"/>
      <c r="K17" s="30"/>
      <c r="L17" s="31"/>
      <c r="M17" s="32" t="s">
        <v>32</v>
      </c>
      <c r="O17" s="15"/>
      <c r="P17" s="15"/>
      <c r="Q17" s="15"/>
      <c r="R17" s="15"/>
      <c r="S17" s="15"/>
      <c r="BA17" s="42">
        <f>IF(ISBLANK(F17),0,IF(E17="Excess (+)",ROUND(BA16+(BA16*F17),2),IF(E17="Less (-)",ROUND(BA16+(BA16*F17*(-1)),2),0)))</f>
        <v>0</v>
      </c>
      <c r="BB17" s="33">
        <f>ROUND(BA17,0)</f>
        <v>0</v>
      </c>
      <c r="BC17" s="34" t="str">
        <f>SpellNumber(L17,BB17)</f>
        <v> Zero Only</v>
      </c>
      <c r="IE17" s="20"/>
      <c r="IF17" s="20"/>
      <c r="IG17" s="20"/>
      <c r="IH17" s="20"/>
      <c r="II17" s="20"/>
    </row>
    <row r="18" spans="1:243" s="19" customFormat="1" ht="43.5" customHeight="1">
      <c r="A18" s="25" t="s">
        <v>35</v>
      </c>
      <c r="B18" s="68"/>
      <c r="C18" s="74" t="str">
        <f>SpellNumber($E$2,BB16)</f>
        <v>INR Zero Only</v>
      </c>
      <c r="D18" s="75"/>
      <c r="E18" s="76"/>
      <c r="F18" s="76"/>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7"/>
      <c r="IE18" s="20"/>
      <c r="IF18" s="20"/>
      <c r="IG18" s="20"/>
      <c r="IH18" s="20"/>
      <c r="II18" s="20"/>
    </row>
    <row r="19" spans="2:243" s="12" customFormat="1" ht="15">
      <c r="B19" s="21"/>
      <c r="C19" s="21"/>
      <c r="D19" s="21"/>
      <c r="E19" s="21"/>
      <c r="F19" s="21"/>
      <c r="G19" s="21"/>
      <c r="H19" s="21"/>
      <c r="I19" s="21"/>
      <c r="J19" s="21"/>
      <c r="K19" s="21"/>
      <c r="L19" s="21"/>
      <c r="M19" s="21"/>
      <c r="O19" s="21"/>
      <c r="BA19" s="21"/>
      <c r="BC19" s="21"/>
      <c r="IE19" s="13"/>
      <c r="IF19" s="13"/>
      <c r="IG19" s="13"/>
      <c r="IH19" s="13"/>
      <c r="II19" s="13"/>
    </row>
    <row r="21" ht="15"/>
    <row r="22" ht="15"/>
  </sheetData>
  <sheetProtection selectLockedCells="1"/>
  <mergeCells count="8">
    <mergeCell ref="A9:BC9"/>
    <mergeCell ref="C18:BC18"/>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5">
      <formula1>0</formula1>
      <formula2>999999999999999</formula2>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2023-12-29T04:57:15Z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