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<sst xmlns="http://schemas.openxmlformats.org/spreadsheetml/2006/main" count="130" uniqueCount="59">
  <si>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</si>
  <si>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</si>
  <si>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</si>
  <si>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</si>
  <si>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</si>
  <si>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</si>
  <si>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</si>
  <si>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</si>
  <si>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</si>
  <si>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</si>
  <si>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</si>
  <si>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</si>
  <si>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</si>
  <si>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</si>
  <si>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</si>
  <si>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</si>
  <si>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</si>
  <si>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</si>
  <si>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</si>
  <si>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</si>
  <si>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</si>
  <si>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</si>
  <si>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</si>
  <si>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</si>
  <si>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</si>
  <si>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</si>
  <si>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</si>
  <si>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</si>
  <si>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</si>
  <si>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</si>
  <si>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</si>
  <si>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</si>
  <si>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</si>
  <si>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</si>
  <si>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</si>
  <si>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</si>
  <si>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</si>
  <si>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</si>
  <si>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</si>
  <si>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</si>
  <si>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</si>
  <si>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</si>
  <si>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</si>
  <si>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</si>
  <si>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</si>
  <si>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</si>
  <si>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</si>
  <si>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</si>
  <si>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</si>
  <si>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</si>
  <si>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</si>
  <si>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</si>
  <si>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</si>
  <si>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</si>
  <si>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PCB KIT GPI</t>
  </si>
  <si>
    <t>BRAKE RESISTOR 120R W SENSOR</t>
  </si>
  <si>
    <t>MOTOR GP</t>
  </si>
  <si>
    <r>
      <t>Name of Work:</t>
    </r>
    <r>
      <rPr>
        <b/>
        <sz val="11"/>
        <color indexed="60"/>
        <rFont val="Arial"/>
        <family val="2"/>
      </rPr>
      <t xml:space="preserve"> Spare Parts of Instruments (Centrifuge Machine)</t>
    </r>
  </si>
  <si>
    <r>
      <t xml:space="preserve">Contract No:  </t>
    </r>
    <r>
      <rPr>
        <b/>
        <sz val="11"/>
        <color indexed="60"/>
        <rFont val="Arial"/>
        <family val="2"/>
      </rPr>
      <t>IIP/PUR/2/23-24/976/PO: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</si>
</sst>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2"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73" fillId="0" borderId="0" xfId="0" applyFont="1" applyAlignment="1">
      <alignment/>
    </xf>
    <xf numFmtId="0" fontId="73" fillId="0" borderId="11" xfId="0" applyFont="1" applyFill="1" applyBorder="1" applyAlignment="1">
      <alignment horizontal="left" vertical="center" wrapText="1"/>
    </xf>
    <xf numFmtId="0" fontId="73" fillId="0" borderId="11" xfId="0" applyFont="1" applyFill="1" applyBorder="1" applyAlignment="1">
      <alignment horizontal="left" vertical="center" wrapText="1" indent="1"/>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80" t="str">
        <f>B2&amp;" BoQ"</f>
        <v>Item Wise BoQ</v>
      </c>
      <c r="B1" s="80"/>
      <c r="C1" s="80"/>
      <c r="D1" s="80"/>
      <c r="E1" s="80"/>
      <c r="F1" s="80"/>
      <c r="G1" s="80"/>
      <c r="H1" s="80"/>
      <c r="I1" s="80"/>
      <c r="J1" s="80"/>
      <c r="K1" s="80"/>
      <c r="L1" s="80"/>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1" t="s">
        <v>50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 customHeight="1">
      <c r="A5" s="81" t="s">
        <v>57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 customHeight="1">
      <c r="A6" s="81" t="s">
        <v>58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3" t="s">
        <v>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24" t="s">
        <v>39</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3" t="s">
        <v>38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4" customHeight="1">
      <c r="A13" s="43">
        <v>1.01</v>
      </c>
      <c r="B13" s="71" t="s">
        <v>54</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54" customHeight="1">
      <c r="A14" s="69">
        <v>1.02</v>
      </c>
      <c r="B14" s="72" t="s">
        <v>55</v>
      </c>
      <c r="C14" s="55" t="s">
        <v>51</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9" customFormat="1" ht="40.5" customHeight="1">
      <c r="A15" s="69">
        <v>1.03</v>
      </c>
      <c r="B15" s="72" t="s">
        <v>56</v>
      </c>
      <c r="C15" s="55" t="s">
        <v>52</v>
      </c>
      <c r="D15" s="45">
        <v>1</v>
      </c>
      <c r="E15" s="46" t="s">
        <v>49</v>
      </c>
      <c r="F15" s="45">
        <v>0</v>
      </c>
      <c r="G15" s="47"/>
      <c r="H15" s="48"/>
      <c r="I15" s="49" t="s">
        <v>26</v>
      </c>
      <c r="J15" s="50">
        <f>IF(I15="Less(-)",-1,1)</f>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total_amount_ba($B$2,$D$2,D15,F15,J15,K15,M15)*D15</f>
        <v>0</v>
      </c>
      <c r="BB15" s="67">
        <f>BA15+SUM(N15:AZ15)</f>
        <v>0</v>
      </c>
      <c r="BC15" s="44" t="str">
        <f>SpellNumber(L15,BB15)</f>
        <v>INR Zero Only</v>
      </c>
      <c r="IE15" s="10"/>
      <c r="IF15" s="10"/>
      <c r="IG15" s="10"/>
      <c r="IH15" s="10"/>
      <c r="II15" s="10"/>
    </row>
    <row r="16" spans="1:243" s="9" customFormat="1" ht="40.5" customHeight="1">
      <c r="A16" s="69">
        <v>1.04</v>
      </c>
      <c r="B16" s="71" t="s">
        <v>54</v>
      </c>
      <c r="C16" s="55" t="s">
        <v>53</v>
      </c>
      <c r="D16" s="45">
        <v>1</v>
      </c>
      <c r="E16" s="46" t="s">
        <v>49</v>
      </c>
      <c r="F16" s="45">
        <v>0</v>
      </c>
      <c r="G16" s="47"/>
      <c r="H16" s="48"/>
      <c r="I16" s="49" t="s">
        <v>26</v>
      </c>
      <c r="J16" s="50">
        <f>IF(I16="Less(-)",-1,1)</f>
        <v>1</v>
      </c>
      <c r="K16" s="51" t="s">
        <v>34</v>
      </c>
      <c r="L16" s="51" t="s">
        <v>6</v>
      </c>
      <c r="M16" s="64"/>
      <c r="N16" s="54"/>
      <c r="O16" s="54"/>
      <c r="P16" s="65"/>
      <c r="Q16" s="65"/>
      <c r="R16" s="65"/>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6">
        <f>total_amount_ba($B$2,$D$2,D16,F16,J16,K16,M16)*D16</f>
        <v>0</v>
      </c>
      <c r="BB16" s="67">
        <f>BA16+SUM(N16:AZ16)</f>
        <v>0</v>
      </c>
      <c r="BC16" s="44"/>
      <c r="IE16" s="10"/>
      <c r="IF16" s="10"/>
      <c r="IG16" s="10"/>
      <c r="IH16" s="10"/>
      <c r="II16" s="10"/>
    </row>
    <row r="17" spans="1:243" s="9" customFormat="1" ht="40.5" customHeight="1">
      <c r="A17" s="69">
        <v>1.05</v>
      </c>
      <c r="B17" s="72" t="s">
        <v>55</v>
      </c>
      <c r="C17" s="55" t="s">
        <v>29</v>
      </c>
      <c r="D17" s="45">
        <v>1</v>
      </c>
      <c r="E17" s="46" t="s">
        <v>49</v>
      </c>
      <c r="F17" s="45">
        <v>0</v>
      </c>
      <c r="G17" s="47"/>
      <c r="H17" s="48"/>
      <c r="I17" s="49" t="s">
        <v>26</v>
      </c>
      <c r="J17" s="50">
        <f>IF(I17="Less(-)",-1,1)</f>
        <v>1</v>
      </c>
      <c r="K17" s="51" t="s">
        <v>34</v>
      </c>
      <c r="L17" s="51" t="s">
        <v>6</v>
      </c>
      <c r="M17" s="64"/>
      <c r="N17" s="54"/>
      <c r="O17" s="54"/>
      <c r="P17" s="65"/>
      <c r="Q17" s="65"/>
      <c r="R17" s="65"/>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6">
        <f>total_amount_ba($B$2,$D$2,D17,F17,J17,K17,M17)*D17</f>
        <v>0</v>
      </c>
      <c r="BB17" s="67">
        <f>BA17+SUM(N17:AZ17)</f>
        <v>0</v>
      </c>
      <c r="BC17" s="44"/>
      <c r="IE17" s="10"/>
      <c r="IF17" s="10"/>
      <c r="IG17" s="10"/>
      <c r="IH17" s="10"/>
      <c r="II17" s="10"/>
    </row>
    <row r="18" spans="1:243" s="15" customFormat="1" ht="36" customHeight="1">
      <c r="A18" s="56" t="s">
        <v>30</v>
      </c>
      <c r="B18" s="70"/>
      <c r="C18" s="57"/>
      <c r="D18" s="58"/>
      <c r="E18" s="58"/>
      <c r="F18" s="58"/>
      <c r="G18" s="58"/>
      <c r="H18" s="59"/>
      <c r="I18" s="59"/>
      <c r="J18" s="59"/>
      <c r="K18" s="59"/>
      <c r="L18" s="60"/>
      <c r="P18" s="61"/>
      <c r="Q18" s="61"/>
      <c r="R18" s="61"/>
      <c r="BA18" s="62">
        <f>SUM(BA13:BA17)</f>
        <v>0</v>
      </c>
      <c r="BB18" s="62">
        <f>SUM(BB13:BB17)</f>
        <v>0</v>
      </c>
      <c r="BC18" s="63" t="str">
        <f>SpellNumber($E$2,BB18)</f>
        <v>INR Zero Only</v>
      </c>
      <c r="IE18" s="16">
        <v>4</v>
      </c>
      <c r="IF18" s="16" t="s">
        <v>28</v>
      </c>
      <c r="IG18" s="16" t="s">
        <v>29</v>
      </c>
      <c r="IH18" s="16">
        <v>10</v>
      </c>
      <c r="II18" s="16" t="s">
        <v>25</v>
      </c>
    </row>
    <row r="19" spans="1:243" s="19" customFormat="1" ht="54.75" customHeight="1" hidden="1">
      <c r="A19" s="26" t="s">
        <v>36</v>
      </c>
      <c r="B19" s="25"/>
      <c r="C19" s="17"/>
      <c r="D19" s="27"/>
      <c r="E19" s="28" t="s">
        <v>31</v>
      </c>
      <c r="F19" s="41"/>
      <c r="G19" s="29"/>
      <c r="H19" s="18"/>
      <c r="I19" s="18"/>
      <c r="J19" s="18"/>
      <c r="K19" s="30"/>
      <c r="L19" s="31"/>
      <c r="M19" s="32" t="s">
        <v>32</v>
      </c>
      <c r="O19" s="15"/>
      <c r="P19" s="15"/>
      <c r="Q19" s="15"/>
      <c r="R19" s="15"/>
      <c r="S19" s="15"/>
      <c r="BA19" s="42">
        <f>IF(ISBLANK(F19),0,IF(E19="Excess (+)",ROUND(BA18+(BA18*F19),2),IF(E19="Less (-)",ROUND(BA18+(BA18*F19*(-1)),2),0)))</f>
        <v>0</v>
      </c>
      <c r="BB19" s="33">
        <f>ROUND(BA19,0)</f>
        <v>0</v>
      </c>
      <c r="BC19" s="34" t="str">
        <f>SpellNumber(L19,BB19)</f>
        <v> Zero Only</v>
      </c>
      <c r="IE19" s="20"/>
      <c r="IF19" s="20"/>
      <c r="IG19" s="20"/>
      <c r="IH19" s="20"/>
      <c r="II19" s="20"/>
    </row>
    <row r="20" spans="1:243" s="19" customFormat="1" ht="43.5" customHeight="1">
      <c r="A20" s="25" t="s">
        <v>35</v>
      </c>
      <c r="B20" s="68"/>
      <c r="C20" s="76" t="str">
        <f>SpellNumber($E$2,BB18)</f>
        <v>INR Zero Only</v>
      </c>
      <c r="D20" s="77"/>
      <c r="E20" s="78"/>
      <c r="F20" s="78"/>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9"/>
      <c r="IE20" s="20"/>
      <c r="IF20" s="20"/>
      <c r="IG20" s="20"/>
      <c r="IH20" s="20"/>
      <c r="II20" s="20"/>
    </row>
    <row r="21" spans="2:243" s="12" customFormat="1" ht="15">
      <c r="B21" s="21"/>
      <c r="C21" s="21"/>
      <c r="D21" s="21"/>
      <c r="E21" s="21"/>
      <c r="F21" s="21"/>
      <c r="G21" s="21"/>
      <c r="H21" s="21"/>
      <c r="I21" s="21"/>
      <c r="J21" s="21"/>
      <c r="K21" s="21"/>
      <c r="L21" s="21"/>
      <c r="M21" s="21"/>
      <c r="O21" s="21"/>
      <c r="BA21" s="21"/>
      <c r="BC21" s="21"/>
      <c r="IE21" s="13"/>
      <c r="IF21" s="13"/>
      <c r="IG21" s="13"/>
      <c r="IH21" s="13"/>
      <c r="II21" s="13"/>
    </row>
    <row r="22" ht="15"/>
    <row r="23" ht="15"/>
    <row r="24" ht="15"/>
    <row r="25" ht="15"/>
  </sheetData>
  <sheetProtection password="CC3D" sheet="1" selectLockedCells="1"/>
  <mergeCells count="8">
    <mergeCell ref="A9:BC9"/>
    <mergeCell ref="C20:BC20"/>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allowBlank="1" showInputMessage="1" showErrorMessage="1" errorTitle="Invalid Entry" error="Only Numeric Values are allowed. " sqref="A13:A17">
      <formula1>0</formula1>
      <formula2>999999999999999</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7">
      <formula1>0</formula1>
      <formula2>999999999999999</formula2>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7">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2023-02-10T09:25:39Z</cp:lastPrinted>
  <dcterms:created xsi:type="dcterms:W3CDTF">2009-01-30T06:42:42Z</dcterms:created>
  <dcterms:modified xsi:type="dcterms:W3CDTF">2023-12-27T05:43:20Z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