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<sst xmlns="http://schemas.openxmlformats.org/spreadsheetml/2006/main" count="118" uniqueCount="58">
  <si>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</si>
  <si>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</si>
  <si>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</si>
  <si>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</si>
  <si>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</si>
  <si>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</si>
  <si>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</si>
  <si>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</si>
  <si>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</si>
  <si>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</si>
  <si>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</si>
  <si>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</si>
  <si>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</si>
  <si>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</si>
  <si>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</si>
  <si>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</si>
  <si>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</si>
  <si>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</si>
  <si>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</si>
  <si>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</si>
  <si>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</si>
  <si>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</si>
  <si>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</si>
  <si>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</si>
  <si>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</si>
  <si>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</si>
  <si>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</si>
  <si>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</si>
  <si>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</si>
  <si>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</si>
  <si>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</si>
  <si>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</si>
  <si>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</si>
  <si>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</si>
  <si>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</si>
  <si>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</si>
  <si>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</si>
  <si>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</si>
  <si>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</si>
  <si>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</si>
  <si>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</si>
  <si>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</si>
  <si>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</si>
  <si>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</si>
  <si>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</si>
  <si>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</si>
  <si>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</si>
  <si>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</si>
  <si>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</si>
  <si>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</si>
  <si>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</si>
  <si>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</si>
  <si>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</si>
  <si>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r>
      <t>Name of Work:</t>
    </r>
    <r>
      <rPr>
        <b/>
        <sz val="11"/>
        <color indexed="60"/>
        <rFont val="Arial"/>
        <family val="2"/>
      </rPr>
      <t xml:space="preserve"> Spare Parts for furnance </t>
    </r>
  </si>
  <si>
    <r>
      <t xml:space="preserve">Contract No:  </t>
    </r>
    <r>
      <rPr>
        <b/>
        <sz val="11"/>
        <color indexed="60"/>
        <rFont val="Arial"/>
        <family val="2"/>
      </rPr>
      <t>IIP/PUR/4/23-24/UWRD/BS/PO</t>
    </r>
  </si>
  <si>
    <t>HTR, BEEHIVE, 4X4X8 120 V KB</t>
  </si>
  <si>
    <t>RELAYPOWER DPST-NO 25A 240 VAC</t>
  </si>
  <si>
    <t>BF15848C-1 SERVICE CHARGE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</si>
</sst>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Times New Roman"/>
      <family val="1"/>
    </font>
    <font>
      <b/>
      <u val="single"/>
      <sz val="16"/>
      <color indexed="10"/>
      <name val="Arial"/>
      <family val="2"/>
    </font>
    <font>
      <sz val="20"/>
      <color indexed="8"/>
      <name val="Calibri"/>
      <family val="2"/>
    </font>
    <font>
      <sz val="20"/>
      <name val="Arial"/>
      <family val="2"/>
    </font>
    <font>
      <sz val="20"/>
      <color indexed="8"/>
      <name val="Arial"/>
      <family val="2"/>
    </font>
    <font>
      <b/>
      <sz val="20"/>
      <name val="Arial"/>
      <family val="2"/>
    </font>
    <font>
      <sz val="20"/>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theme="1"/>
      <name val="Times New Roman"/>
      <family val="1"/>
    </font>
    <font>
      <b/>
      <u val="single"/>
      <sz val="16"/>
      <color rgb="FFFF0000"/>
      <name val="Arial"/>
      <family val="2"/>
    </font>
    <font>
      <sz val="20"/>
      <color rgb="FF000000"/>
      <name val="Arial"/>
      <family val="2"/>
    </font>
    <font>
      <sz val="20"/>
      <color theme="0" tint="-0.4999699890613556"/>
      <name val="Arial"/>
      <family val="2"/>
    </font>
    <font>
      <sz val="2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69"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9"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15" xfId="59" applyNumberFormat="1" applyFont="1" applyFill="1" applyBorder="1" applyAlignment="1">
      <alignment horizontal="right" vertical="top"/>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0" fontId="3" fillId="0" borderId="11" xfId="57" applyNumberFormat="1" applyFont="1" applyFill="1" applyBorder="1">
      <alignment/>
      <protection/>
    </xf>
    <xf numFmtId="0" fontId="76" fillId="0" borderId="0" xfId="0" applyFont="1" applyAlignment="1">
      <alignment/>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8"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7" fillId="0" borderId="11" xfId="59" applyNumberFormat="1" applyFont="1" applyFill="1" applyBorder="1" applyAlignment="1">
      <alignment horizontal="center" vertical="center"/>
      <protection/>
    </xf>
    <xf numFmtId="0" fontId="78" fillId="0" borderId="11" xfId="59" applyNumberFormat="1" applyFont="1" applyFill="1" applyBorder="1" applyAlignment="1">
      <alignment horizontal="left" vertical="center" wrapText="1"/>
      <protection/>
    </xf>
    <xf numFmtId="2" fontId="47" fillId="0" borderId="11" xfId="59" applyNumberFormat="1" applyFont="1" applyFill="1" applyBorder="1" applyAlignment="1">
      <alignment vertical="center"/>
      <protection/>
    </xf>
    <xf numFmtId="0" fontId="47" fillId="0" borderId="11" xfId="57" applyNumberFormat="1" applyFont="1" applyFill="1" applyBorder="1" applyAlignment="1">
      <alignment horizontal="left" vertical="center"/>
      <protection/>
    </xf>
    <xf numFmtId="0" fontId="49" fillId="0" borderId="11" xfId="57" applyNumberFormat="1" applyFont="1" applyFill="1" applyBorder="1" applyAlignment="1" applyProtection="1">
      <alignment horizontal="right" vertical="center"/>
      <protection locked="0"/>
    </xf>
    <xf numFmtId="0" fontId="49" fillId="0" borderId="11" xfId="57" applyNumberFormat="1" applyFont="1" applyFill="1" applyBorder="1" applyAlignment="1" applyProtection="1">
      <alignment horizontal="right" vertical="center"/>
      <protection/>
    </xf>
    <xf numFmtId="0" fontId="47" fillId="0" borderId="11" xfId="59" applyNumberFormat="1" applyFont="1" applyFill="1" applyBorder="1" applyAlignment="1">
      <alignment vertical="center"/>
      <protection/>
    </xf>
    <xf numFmtId="0" fontId="47" fillId="0" borderId="11" xfId="57" applyNumberFormat="1" applyFont="1" applyFill="1" applyBorder="1" applyAlignment="1">
      <alignment vertical="center"/>
      <protection/>
    </xf>
    <xf numFmtId="0" fontId="49" fillId="0" borderId="11" xfId="57" applyNumberFormat="1" applyFont="1" applyFill="1" applyBorder="1" applyAlignment="1" applyProtection="1">
      <alignment horizontal="left" vertical="center"/>
      <protection locked="0"/>
    </xf>
    <xf numFmtId="2" fontId="49" fillId="33" borderId="11" xfId="57" applyNumberFormat="1" applyFont="1" applyFill="1" applyBorder="1" applyAlignment="1" applyProtection="1">
      <alignment horizontal="right" vertical="center"/>
      <protection locked="0"/>
    </xf>
    <xf numFmtId="2" fontId="49" fillId="0" borderId="11" xfId="57" applyNumberFormat="1" applyFont="1" applyFill="1" applyBorder="1" applyAlignment="1" applyProtection="1">
      <alignment vertical="center"/>
      <protection locked="0"/>
    </xf>
    <xf numFmtId="2" fontId="49" fillId="0" borderId="11" xfId="57" applyNumberFormat="1" applyFont="1" applyFill="1" applyBorder="1" applyAlignment="1" applyProtection="1">
      <alignment vertical="center" wrapText="1"/>
      <protection locked="0"/>
    </xf>
    <xf numFmtId="0" fontId="49" fillId="0" borderId="11" xfId="57" applyNumberFormat="1" applyFont="1" applyFill="1" applyBorder="1" applyAlignment="1" applyProtection="1">
      <alignment horizontal="center" vertical="center" wrapText="1"/>
      <protection locked="0"/>
    </xf>
    <xf numFmtId="0" fontId="49" fillId="0" borderId="11" xfId="57" applyNumberFormat="1" applyFont="1" applyFill="1" applyBorder="1" applyAlignment="1">
      <alignment horizontal="center" vertical="center" wrapText="1"/>
      <protection/>
    </xf>
    <xf numFmtId="2" fontId="49" fillId="0" borderId="11" xfId="59" applyNumberFormat="1" applyFont="1" applyFill="1" applyBorder="1" applyAlignment="1">
      <alignment horizontal="right" vertical="center"/>
      <protection/>
    </xf>
    <xf numFmtId="2" fontId="49" fillId="0" borderId="11" xfId="58" applyNumberFormat="1" applyFont="1" applyFill="1" applyBorder="1" applyAlignment="1">
      <alignment horizontal="right" vertical="center"/>
      <protection/>
    </xf>
    <xf numFmtId="0" fontId="47" fillId="0" borderId="11" xfId="59" applyNumberFormat="1" applyFont="1" applyFill="1" applyBorder="1" applyAlignment="1">
      <alignment vertical="center" wrapText="1"/>
      <protection/>
    </xf>
    <xf numFmtId="0" fontId="47" fillId="0" borderId="0" xfId="57" applyNumberFormat="1" applyFont="1" applyFill="1" applyAlignment="1">
      <alignment vertical="center"/>
      <protection/>
    </xf>
    <xf numFmtId="0" fontId="79" fillId="0" borderId="0" xfId="57" applyNumberFormat="1" applyFont="1" applyFill="1" applyAlignment="1">
      <alignment vertical="center"/>
      <protection/>
    </xf>
    <xf numFmtId="0" fontId="47" fillId="0" borderId="16" xfId="59" applyNumberFormat="1" applyFont="1" applyFill="1" applyBorder="1" applyAlignment="1">
      <alignment horizontal="center" vertical="center"/>
      <protection/>
    </xf>
    <xf numFmtId="0" fontId="80" fillId="0" borderId="11" xfId="0" applyFont="1" applyFill="1" applyBorder="1" applyAlignment="1">
      <alignment horizontal="justify"/>
    </xf>
    <xf numFmtId="0" fontId="80"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M15" sqref="M15"/>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60" t="str">
        <f>B2&amp;" BoQ"</f>
        <v>Item Wise BoQ</v>
      </c>
      <c r="B1" s="60"/>
      <c r="C1" s="60"/>
      <c r="D1" s="60"/>
      <c r="E1" s="60"/>
      <c r="F1" s="60"/>
      <c r="G1" s="60"/>
      <c r="H1" s="60"/>
      <c r="I1" s="60"/>
      <c r="J1" s="60"/>
      <c r="K1" s="60"/>
      <c r="L1" s="60"/>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61" t="s">
        <v>50</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6"/>
      <c r="IF4" s="6"/>
      <c r="IG4" s="6"/>
      <c r="IH4" s="6"/>
      <c r="II4" s="6"/>
    </row>
    <row r="5" spans="1:243" s="5" customFormat="1" ht="30" customHeight="1">
      <c r="A5" s="61" t="s">
        <v>53</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6"/>
      <c r="IF5" s="6"/>
      <c r="IG5" s="6"/>
      <c r="IH5" s="6"/>
      <c r="II5" s="6"/>
    </row>
    <row r="6" spans="1:243" s="5" customFormat="1" ht="30" customHeight="1">
      <c r="A6" s="61" t="s">
        <v>54</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6"/>
      <c r="IF6" s="6"/>
      <c r="IG6" s="6"/>
      <c r="IH6" s="6"/>
      <c r="II6" s="6"/>
    </row>
    <row r="7" spans="1:243" s="5" customFormat="1" ht="29.25" customHeight="1" hidden="1">
      <c r="A7" s="63" t="s">
        <v>8</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6"/>
      <c r="IF7" s="6"/>
      <c r="IG7" s="6"/>
      <c r="IH7" s="6"/>
      <c r="II7" s="6"/>
    </row>
    <row r="8" spans="1:243" s="7" customFormat="1" ht="58.5" customHeight="1">
      <c r="A8" s="24" t="s">
        <v>39</v>
      </c>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6"/>
      <c r="IE8" s="8"/>
      <c r="IF8" s="8"/>
      <c r="IG8" s="8"/>
      <c r="IH8" s="8"/>
      <c r="II8" s="8"/>
    </row>
    <row r="9" spans="1:243" s="9" customFormat="1" ht="61.5" customHeight="1">
      <c r="A9" s="53" t="s">
        <v>38</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85" customFormat="1" ht="78.75" customHeight="1">
      <c r="A13" s="68">
        <v>1.01</v>
      </c>
      <c r="B13" s="88" t="s">
        <v>55</v>
      </c>
      <c r="C13" s="69" t="s">
        <v>24</v>
      </c>
      <c r="D13" s="70">
        <v>1</v>
      </c>
      <c r="E13" s="71" t="s">
        <v>49</v>
      </c>
      <c r="F13" s="70">
        <v>0</v>
      </c>
      <c r="G13" s="72"/>
      <c r="H13" s="73"/>
      <c r="I13" s="74" t="s">
        <v>26</v>
      </c>
      <c r="J13" s="75">
        <f>IF(I13="Less(-)",-1,1)</f>
        <v>1</v>
      </c>
      <c r="K13" s="76" t="s">
        <v>34</v>
      </c>
      <c r="L13" s="76" t="s">
        <v>6</v>
      </c>
      <c r="M13" s="77"/>
      <c r="N13" s="78"/>
      <c r="O13" s="78"/>
      <c r="P13" s="79"/>
      <c r="Q13" s="79"/>
      <c r="R13" s="79"/>
      <c r="S13" s="80"/>
      <c r="T13" s="80"/>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2">
        <f>total_amount_ba($B$2,$D$2,D13,F13,J13,K13,M13)*D13</f>
        <v>0</v>
      </c>
      <c r="BB13" s="83">
        <f>BA13+SUM(N13:AZ13)</f>
        <v>0</v>
      </c>
      <c r="BC13" s="84" t="str">
        <f>SpellNumber(L13,BB13)</f>
        <v>INR Zero Only</v>
      </c>
      <c r="IE13" s="86">
        <v>1.01</v>
      </c>
      <c r="IF13" s="86" t="s">
        <v>27</v>
      </c>
      <c r="IG13" s="86" t="s">
        <v>24</v>
      </c>
      <c r="IH13" s="86">
        <v>123.223</v>
      </c>
      <c r="II13" s="86" t="s">
        <v>25</v>
      </c>
    </row>
    <row r="14" spans="1:243" s="85" customFormat="1" ht="54" customHeight="1">
      <c r="A14" s="68">
        <v>2</v>
      </c>
      <c r="B14" s="88" t="s">
        <v>56</v>
      </c>
      <c r="C14" s="69" t="s">
        <v>51</v>
      </c>
      <c r="D14" s="70">
        <v>1</v>
      </c>
      <c r="E14" s="71" t="s">
        <v>49</v>
      </c>
      <c r="F14" s="70">
        <v>0</v>
      </c>
      <c r="G14" s="72"/>
      <c r="H14" s="73"/>
      <c r="I14" s="74" t="s">
        <v>26</v>
      </c>
      <c r="J14" s="75">
        <f>IF(I14="Less(-)",-1,1)</f>
        <v>1</v>
      </c>
      <c r="K14" s="76" t="s">
        <v>34</v>
      </c>
      <c r="L14" s="76" t="s">
        <v>6</v>
      </c>
      <c r="M14" s="77"/>
      <c r="N14" s="78"/>
      <c r="O14" s="78"/>
      <c r="P14" s="79"/>
      <c r="Q14" s="79"/>
      <c r="R14" s="79"/>
      <c r="S14" s="80"/>
      <c r="T14" s="80"/>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2">
        <f>total_amount_ba($B$2,$D$2,D14,F14,J14,K14,M14)*D14</f>
        <v>0</v>
      </c>
      <c r="BB14" s="83">
        <f>BA14+SUM(N14:AZ14)</f>
        <v>0</v>
      </c>
      <c r="BC14" s="84" t="str">
        <f>SpellNumber(L14,BB14)</f>
        <v>INR Zero Only</v>
      </c>
      <c r="IE14" s="86"/>
      <c r="IF14" s="86"/>
      <c r="IG14" s="86"/>
      <c r="IH14" s="86"/>
      <c r="II14" s="86"/>
    </row>
    <row r="15" spans="1:243" s="85" customFormat="1" ht="40.5" customHeight="1">
      <c r="A15" s="87">
        <v>3</v>
      </c>
      <c r="B15" s="89" t="s">
        <v>57</v>
      </c>
      <c r="C15" s="69" t="s">
        <v>52</v>
      </c>
      <c r="D15" s="70">
        <v>1</v>
      </c>
      <c r="E15" s="71" t="s">
        <v>49</v>
      </c>
      <c r="F15" s="70">
        <v>0</v>
      </c>
      <c r="G15" s="72"/>
      <c r="H15" s="73"/>
      <c r="I15" s="74" t="s">
        <v>26</v>
      </c>
      <c r="J15" s="75">
        <f>IF(I15="Less(-)",-1,1)</f>
        <v>1</v>
      </c>
      <c r="K15" s="76" t="s">
        <v>34</v>
      </c>
      <c r="L15" s="76" t="s">
        <v>6</v>
      </c>
      <c r="M15" s="77"/>
      <c r="N15" s="78"/>
      <c r="O15" s="78"/>
      <c r="P15" s="79"/>
      <c r="Q15" s="79"/>
      <c r="R15" s="79"/>
      <c r="S15" s="80"/>
      <c r="T15" s="80"/>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2">
        <f>total_amount_ba($B$2,$D$2,D15,F15,J15,K15,M15)*D15</f>
        <v>0</v>
      </c>
      <c r="BB15" s="83">
        <f>BA15+SUM(N15:AZ15)</f>
        <v>0</v>
      </c>
      <c r="BC15" s="84" t="str">
        <f>SpellNumber(L15,BB15)</f>
        <v>INR Zero Only</v>
      </c>
      <c r="IE15" s="86"/>
      <c r="IF15" s="86"/>
      <c r="IG15" s="86"/>
      <c r="IH15" s="86"/>
      <c r="II15" s="86"/>
    </row>
    <row r="16" spans="1:243" s="15" customFormat="1" ht="36" customHeight="1">
      <c r="A16" s="43" t="s">
        <v>30</v>
      </c>
      <c r="B16" s="52"/>
      <c r="C16" s="44"/>
      <c r="D16" s="45"/>
      <c r="E16" s="45"/>
      <c r="F16" s="45"/>
      <c r="G16" s="45"/>
      <c r="H16" s="46"/>
      <c r="I16" s="46"/>
      <c r="J16" s="46"/>
      <c r="K16" s="46"/>
      <c r="L16" s="47"/>
      <c r="P16" s="48"/>
      <c r="Q16" s="48"/>
      <c r="R16" s="48"/>
      <c r="BA16" s="49">
        <f>SUM(BA13:BA15)</f>
        <v>0</v>
      </c>
      <c r="BB16" s="49">
        <f>SUM(BB13:BB15)</f>
        <v>0</v>
      </c>
      <c r="BC16" s="50" t="str">
        <f>SpellNumber($E$2,BB16)</f>
        <v>INR Zero Only</v>
      </c>
      <c r="IE16" s="16">
        <v>4</v>
      </c>
      <c r="IF16" s="16" t="s">
        <v>28</v>
      </c>
      <c r="IG16" s="16" t="s">
        <v>29</v>
      </c>
      <c r="IH16" s="16">
        <v>10</v>
      </c>
      <c r="II16" s="16" t="s">
        <v>25</v>
      </c>
    </row>
    <row r="17" spans="1:243" s="19" customFormat="1" ht="54.75" customHeight="1" hidden="1">
      <c r="A17" s="26" t="s">
        <v>36</v>
      </c>
      <c r="B17" s="25"/>
      <c r="C17" s="17"/>
      <c r="D17" s="27"/>
      <c r="E17" s="28" t="s">
        <v>31</v>
      </c>
      <c r="F17" s="41"/>
      <c r="G17" s="29"/>
      <c r="H17" s="18"/>
      <c r="I17" s="18"/>
      <c r="J17" s="18"/>
      <c r="K17" s="30"/>
      <c r="L17" s="31"/>
      <c r="M17" s="32" t="s">
        <v>32</v>
      </c>
      <c r="O17" s="15"/>
      <c r="P17" s="15"/>
      <c r="Q17" s="15"/>
      <c r="R17" s="15"/>
      <c r="S17" s="15"/>
      <c r="BA17" s="42">
        <f>IF(ISBLANK(F17),0,IF(E17="Excess (+)",ROUND(BA16+(BA16*F17),2),IF(E17="Less (-)",ROUND(BA16+(BA16*F17*(-1)),2),0)))</f>
        <v>0</v>
      </c>
      <c r="BB17" s="33">
        <f>ROUND(BA17,0)</f>
        <v>0</v>
      </c>
      <c r="BC17" s="34" t="str">
        <f>SpellNumber(L17,BB17)</f>
        <v> Zero Only</v>
      </c>
      <c r="IE17" s="20"/>
      <c r="IF17" s="20"/>
      <c r="IG17" s="20"/>
      <c r="IH17" s="20"/>
      <c r="II17" s="20"/>
    </row>
    <row r="18" spans="1:243" s="19" customFormat="1" ht="43.5" customHeight="1">
      <c r="A18" s="25" t="s">
        <v>35</v>
      </c>
      <c r="B18" s="51"/>
      <c r="C18" s="56" t="str">
        <f>SpellNumber($E$2,BB16)</f>
        <v>INR Zero Only</v>
      </c>
      <c r="D18" s="57"/>
      <c r="E18" s="58"/>
      <c r="F18" s="58"/>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9"/>
      <c r="IE18" s="20"/>
      <c r="IF18" s="20"/>
      <c r="IG18" s="20"/>
      <c r="IH18" s="20"/>
      <c r="II18" s="20"/>
    </row>
    <row r="19" spans="2:243" s="12" customFormat="1" ht="15">
      <c r="B19" s="21"/>
      <c r="C19" s="21"/>
      <c r="D19" s="21"/>
      <c r="E19" s="21"/>
      <c r="F19" s="21"/>
      <c r="G19" s="21"/>
      <c r="H19" s="21"/>
      <c r="I19" s="21"/>
      <c r="J19" s="21"/>
      <c r="K19" s="21"/>
      <c r="L19" s="21"/>
      <c r="M19" s="21"/>
      <c r="O19" s="21"/>
      <c r="BA19" s="21"/>
      <c r="BC19" s="21"/>
      <c r="IE19" s="13"/>
      <c r="IF19" s="13"/>
      <c r="IG19" s="13"/>
      <c r="IH19" s="13"/>
      <c r="II19" s="13"/>
    </row>
    <row r="20" ht="15"/>
  </sheetData>
  <sheetProtection password="E491" sheet="1" selectLockedCells="1"/>
  <mergeCells count="8">
    <mergeCell ref="A9:BC9"/>
    <mergeCell ref="C18:BC18"/>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4 L13 L16 L15">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5">
      <formula1>0</formula1>
      <formula2>999999999999999</formula2>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2</v>
      </c>
      <c r="F6" s="67"/>
      <c r="G6" s="67"/>
      <c r="H6" s="67"/>
      <c r="I6" s="67"/>
      <c r="J6" s="67"/>
      <c r="K6" s="67"/>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2023-02-10T09:25:39Z</cp:lastPrinted>
  <dcterms:created xsi:type="dcterms:W3CDTF">2009-01-30T06:42:42Z</dcterms:created>
  <dcterms:modified xsi:type="dcterms:W3CDTF">2024-02-05T05:29:05Z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