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<sst xmlns="http://schemas.openxmlformats.org/spreadsheetml/2006/main" count="142" uniqueCount="65">
  <si>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</si>
  <si>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</si>
  <si>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</si>
  <si>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</si>
  <si>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</si>
  <si>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</si>
  <si>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</si>
  <si>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</si>
  <si>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</si>
  <si>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</si>
  <si>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</si>
  <si>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</si>
  <si>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</si>
  <si>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</si>
  <si>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</si>
  <si>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</si>
  <si>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</si>
  <si>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</si>
  <si>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</si>
  <si>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</si>
  <si>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</si>
  <si>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</si>
  <si>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</si>
  <si>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</si>
  <si>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</si>
  <si>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</si>
  <si>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</si>
  <si>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</si>
  <si>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</si>
  <si>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</si>
  <si>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</si>
  <si>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</si>
  <si>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</si>
  <si>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</si>
  <si>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</si>
  <si>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</si>
  <si>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</si>
  <si>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</si>
  <si>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</si>
  <si>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</si>
  <si>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</si>
  <si>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</si>
  <si>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</si>
  <si>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</si>
  <si>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</si>
  <si>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</si>
  <si>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</si>
  <si>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</si>
  <si>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</si>
  <si>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</si>
  <si>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</si>
  <si>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</si>
  <si>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</si>
  <si>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</si>
  <si>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</si>
  <si>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OIL (FOR RP) Part No. 780001389</t>
  </si>
  <si>
    <t>APERTURE (CARBON DISK) Part No. 810194619</t>
  </si>
  <si>
    <t>APERTURE (TANTALUM DISK) Part No. 802339239</t>
  </si>
  <si>
    <t>APERTURE (TANTALUM DISK) Part No. 810137399</t>
  </si>
  <si>
    <t>APERTURE Part No. 810421224</t>
  </si>
  <si>
    <t>SUPPORT Part No. 810421216</t>
  </si>
  <si>
    <t>FLUORESCENT SCREEN (LARGE) Part No. 800517164</t>
  </si>
  <si>
    <r>
      <t>Name of Work:</t>
    </r>
    <r>
      <rPr>
        <b/>
        <sz val="11"/>
        <color indexed="60"/>
        <rFont val="Arial"/>
        <family val="2"/>
      </rPr>
      <t xml:space="preserve"> Spares for JEOL TEM JEM-2100 Instrument</t>
    </r>
  </si>
  <si>
    <r>
      <t xml:space="preserve">Contract No:  </t>
    </r>
    <r>
      <rPr>
        <b/>
        <sz val="11"/>
        <color indexed="60"/>
        <rFont val="Arial"/>
        <family val="2"/>
      </rPr>
      <t>IIP/PUR/2/23-24/1516/PO:</t>
    </r>
  </si>
  <si>
    <t>item7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</si>
</sst>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indexed="8"/>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1"/>
      <color theme="1"/>
      <name val="Times New Roman"/>
      <family val="1"/>
    </font>
    <font>
      <b/>
      <u val="single"/>
      <sz val="16"/>
      <color rgb="FFFF0000"/>
      <name val="Arial"/>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
      <left style="medium"/>
      <right style="medium"/>
      <top style="medium"/>
      <bottom style="medium"/>
    </border>
    <border>
      <left style="medium"/>
      <right style="medium"/>
      <top>
        <color indexed="63"/>
      </top>
      <bottom style="medium"/>
    </border>
    <border>
      <left style="medium"/>
      <right style="medium"/>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4"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5"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6"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3" fillId="0" borderId="11" xfId="57" applyNumberFormat="1" applyFont="1" applyFill="1" applyBorder="1">
      <alignment/>
      <protection/>
    </xf>
    <xf numFmtId="0" fontId="3" fillId="0" borderId="16" xfId="59"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74" fillId="0" borderId="0" xfId="0" applyFont="1" applyAlignment="1">
      <alignment vertical="center" wrapText="1"/>
    </xf>
    <xf numFmtId="0" fontId="3" fillId="0" borderId="17" xfId="59"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 fillId="33" borderId="19"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0" fillId="0" borderId="18" xfId="57" applyNumberFormat="1" applyFill="1" applyBorder="1" applyAlignment="1">
      <alignment horizontal="center" vertical="center"/>
      <protection/>
    </xf>
    <xf numFmtId="0" fontId="76" fillId="0" borderId="21" xfId="0" applyFont="1" applyFill="1" applyBorder="1" applyAlignment="1">
      <alignment horizontal="justify" vertical="center" wrapText="1"/>
    </xf>
    <xf numFmtId="0" fontId="76" fillId="0" borderId="22" xfId="0" applyFont="1" applyFill="1" applyBorder="1" applyAlignment="1">
      <alignment horizontal="justify" vertical="center" wrapText="1"/>
    </xf>
    <xf numFmtId="0" fontId="76" fillId="0" borderId="23" xfId="0" applyFont="1" applyFill="1" applyBorder="1" applyAlignment="1">
      <alignment horizontal="justify"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view="pageBreakPreview" zoomScale="60" zoomScaleNormal="75" zoomScalePageLayoutView="0" workbookViewId="0" topLeftCell="A1">
      <selection activeCell="M13" sqref="M13"/>
    </sheetView>
  </sheetViews>
  <sheetFormatPr defaultColWidth="9.140625" defaultRowHeight="15"/>
  <cols>
    <col min="1" max="1" width="15.28125" style="21" customWidth="1"/>
    <col min="2" max="2" width="68.28125" style="21" customWidth="1"/>
    <col min="3" max="3" width="12.00390625" style="2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3.7109375" style="35" hidden="1" customWidth="1"/>
    <col min="15" max="15" width="12.28125" style="21" customWidth="1"/>
    <col min="16" max="16" width="13.57421875" style="21" customWidth="1"/>
    <col min="17" max="17" width="13.8515625" style="21" customWidth="1"/>
    <col min="18" max="18" width="13.28125" style="2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8.4218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80" t="str">
        <f>B2&amp;" BoQ"</f>
        <v>Item Wise BoQ</v>
      </c>
      <c r="B1" s="80"/>
      <c r="C1" s="80"/>
      <c r="D1" s="80"/>
      <c r="E1" s="80"/>
      <c r="F1" s="80"/>
      <c r="G1" s="80"/>
      <c r="H1" s="80"/>
      <c r="I1" s="80"/>
      <c r="J1" s="80"/>
      <c r="K1" s="80"/>
      <c r="L1" s="80"/>
      <c r="O1" s="2"/>
      <c r="P1" s="2"/>
      <c r="Q1" s="3"/>
      <c r="IE1" s="3"/>
      <c r="IF1" s="3"/>
      <c r="IG1" s="3"/>
      <c r="IH1" s="3"/>
      <c r="II1" s="3"/>
    </row>
    <row r="2" spans="1:17" s="1" customFormat="1" ht="25.5" customHeight="1" hidden="1">
      <c r="A2" s="23" t="s">
        <v>3</v>
      </c>
      <c r="B2" s="23" t="s">
        <v>33</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1" t="s">
        <v>50</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 customHeight="1">
      <c r="A5" s="81" t="s">
        <v>62</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 customHeight="1">
      <c r="A6" s="81" t="s">
        <v>63</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3" t="s">
        <v>8</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24" t="s">
        <v>39</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3" t="s">
        <v>38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6" t="s">
        <v>15</v>
      </c>
      <c r="C11" s="36" t="s">
        <v>1</v>
      </c>
      <c r="D11" s="36" t="s">
        <v>16</v>
      </c>
      <c r="E11" s="36" t="s">
        <v>17</v>
      </c>
      <c r="F11" s="36" t="s">
        <v>46</v>
      </c>
      <c r="G11" s="36"/>
      <c r="H11" s="36"/>
      <c r="I11" s="36" t="s">
        <v>18</v>
      </c>
      <c r="J11" s="36" t="s">
        <v>19</v>
      </c>
      <c r="K11" s="36" t="s">
        <v>20</v>
      </c>
      <c r="L11" s="36" t="s">
        <v>21</v>
      </c>
      <c r="M11" s="37" t="s">
        <v>45</v>
      </c>
      <c r="N11" s="36" t="s">
        <v>47</v>
      </c>
      <c r="O11" s="36" t="s">
        <v>48</v>
      </c>
      <c r="P11" s="36" t="s">
        <v>44</v>
      </c>
      <c r="Q11" s="36" t="s">
        <v>43</v>
      </c>
      <c r="R11" s="36" t="s">
        <v>42</v>
      </c>
      <c r="S11" s="36" t="s">
        <v>22</v>
      </c>
      <c r="T11" s="36" t="s">
        <v>23</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41</v>
      </c>
      <c r="BB11" s="38" t="s">
        <v>40</v>
      </c>
      <c r="BC11" s="39" t="s">
        <v>37</v>
      </c>
      <c r="IE11" s="13"/>
      <c r="IF11" s="13"/>
      <c r="IG11" s="13"/>
      <c r="IH11" s="13"/>
      <c r="II11" s="13"/>
    </row>
    <row r="12" spans="1:243" s="12" customFormat="1" ht="15.75" thickBot="1">
      <c r="A12" s="14">
        <v>1</v>
      </c>
      <c r="B12" s="40">
        <v>2</v>
      </c>
      <c r="C12" s="40">
        <v>3</v>
      </c>
      <c r="D12" s="40">
        <v>4</v>
      </c>
      <c r="E12" s="40">
        <v>5</v>
      </c>
      <c r="F12" s="40">
        <v>6</v>
      </c>
      <c r="G12" s="40">
        <v>7</v>
      </c>
      <c r="H12" s="40">
        <v>8</v>
      </c>
      <c r="I12" s="40">
        <v>9</v>
      </c>
      <c r="J12" s="40">
        <v>10</v>
      </c>
      <c r="K12" s="40">
        <v>11</v>
      </c>
      <c r="L12" s="40">
        <v>12</v>
      </c>
      <c r="M12" s="40">
        <v>7</v>
      </c>
      <c r="N12" s="40">
        <v>8</v>
      </c>
      <c r="O12" s="40">
        <v>9</v>
      </c>
      <c r="P12" s="40">
        <v>10</v>
      </c>
      <c r="Q12" s="40">
        <v>11</v>
      </c>
      <c r="R12" s="40">
        <v>12</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13</v>
      </c>
      <c r="BB12" s="40">
        <v>14</v>
      </c>
      <c r="BC12" s="40">
        <v>15</v>
      </c>
      <c r="IE12" s="13"/>
      <c r="IF12" s="13"/>
      <c r="IG12" s="13"/>
      <c r="IH12" s="13"/>
      <c r="II12" s="13"/>
    </row>
    <row r="13" spans="1:243" s="9" customFormat="1" ht="54" customHeight="1" thickBot="1">
      <c r="A13" s="43">
        <v>1.01</v>
      </c>
      <c r="B13" s="89" t="s">
        <v>55</v>
      </c>
      <c r="C13" s="55" t="s">
        <v>24</v>
      </c>
      <c r="D13" s="45">
        <v>1</v>
      </c>
      <c r="E13" s="46" t="s">
        <v>49</v>
      </c>
      <c r="F13" s="45">
        <v>0</v>
      </c>
      <c r="G13" s="47"/>
      <c r="H13" s="48"/>
      <c r="I13" s="49" t="s">
        <v>26</v>
      </c>
      <c r="J13" s="50">
        <f aca="true" t="shared" si="0" ref="J13:J19">IF(I13="Less(-)",-1,1)</f>
        <v>1</v>
      </c>
      <c r="K13" s="51" t="s">
        <v>34</v>
      </c>
      <c r="L13" s="51" t="s">
        <v>6</v>
      </c>
      <c r="M13" s="64"/>
      <c r="N13" s="54"/>
      <c r="O13" s="54"/>
      <c r="P13" s="65"/>
      <c r="Q13" s="65"/>
      <c r="R13" s="65"/>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66">
        <f aca="true" t="shared" si="1" ref="BA13:BA19">total_amount_ba($B$2,$D$2,D13,F13,J13,K13,M13)*D13</f>
        <v>0</v>
      </c>
      <c r="BB13" s="67">
        <f aca="true" t="shared" si="2" ref="BB13:BB19">BA13+SUM(N13:AZ13)</f>
        <v>0</v>
      </c>
      <c r="BC13" s="44" t="str">
        <f aca="true" t="shared" si="3" ref="BC13:BC19">SpellNumber(L13,BB13)</f>
        <v>INR Zero Only</v>
      </c>
      <c r="IE13" s="10">
        <v>1.01</v>
      </c>
      <c r="IF13" s="10" t="s">
        <v>27</v>
      </c>
      <c r="IG13" s="10" t="s">
        <v>24</v>
      </c>
      <c r="IH13" s="10">
        <v>123.223</v>
      </c>
      <c r="II13" s="10" t="s">
        <v>25</v>
      </c>
    </row>
    <row r="14" spans="1:243" s="9" customFormat="1" ht="54" customHeight="1" thickBot="1">
      <c r="A14" s="69">
        <v>1.02</v>
      </c>
      <c r="B14" s="90" t="s">
        <v>56</v>
      </c>
      <c r="C14" s="55" t="s">
        <v>51</v>
      </c>
      <c r="D14" s="45">
        <v>1</v>
      </c>
      <c r="E14" s="46" t="s">
        <v>49</v>
      </c>
      <c r="F14" s="45">
        <v>0</v>
      </c>
      <c r="G14" s="47"/>
      <c r="H14" s="48"/>
      <c r="I14" s="49" t="s">
        <v>26</v>
      </c>
      <c r="J14" s="50">
        <f t="shared" si="0"/>
        <v>1</v>
      </c>
      <c r="K14" s="51" t="s">
        <v>34</v>
      </c>
      <c r="L14" s="51" t="s">
        <v>6</v>
      </c>
      <c r="M14" s="64"/>
      <c r="N14" s="54"/>
      <c r="O14" s="54"/>
      <c r="P14" s="65"/>
      <c r="Q14" s="65"/>
      <c r="R14" s="65"/>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6">
        <f t="shared" si="1"/>
        <v>0</v>
      </c>
      <c r="BB14" s="67">
        <f t="shared" si="2"/>
        <v>0</v>
      </c>
      <c r="BC14" s="44" t="str">
        <f t="shared" si="3"/>
        <v>INR Zero Only</v>
      </c>
      <c r="IE14" s="10"/>
      <c r="IF14" s="10"/>
      <c r="IG14" s="10"/>
      <c r="IH14" s="10"/>
      <c r="II14" s="10"/>
    </row>
    <row r="15" spans="1:243" s="9" customFormat="1" ht="40.5" customHeight="1" thickBot="1">
      <c r="A15" s="69">
        <v>1.03</v>
      </c>
      <c r="B15" s="90" t="s">
        <v>57</v>
      </c>
      <c r="C15" s="55" t="s">
        <v>52</v>
      </c>
      <c r="D15" s="45">
        <v>1</v>
      </c>
      <c r="E15" s="46" t="s">
        <v>49</v>
      </c>
      <c r="F15" s="45">
        <v>0</v>
      </c>
      <c r="G15" s="47"/>
      <c r="H15" s="48"/>
      <c r="I15" s="49" t="s">
        <v>26</v>
      </c>
      <c r="J15" s="50">
        <f t="shared" si="0"/>
        <v>1</v>
      </c>
      <c r="K15" s="51" t="s">
        <v>34</v>
      </c>
      <c r="L15" s="51" t="s">
        <v>6</v>
      </c>
      <c r="M15" s="64"/>
      <c r="N15" s="54"/>
      <c r="O15" s="54"/>
      <c r="P15" s="65"/>
      <c r="Q15" s="65"/>
      <c r="R15" s="65"/>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6">
        <f t="shared" si="1"/>
        <v>0</v>
      </c>
      <c r="BB15" s="67">
        <f t="shared" si="2"/>
        <v>0</v>
      </c>
      <c r="BC15" s="44" t="str">
        <f t="shared" si="3"/>
        <v>INR Zero Only</v>
      </c>
      <c r="IE15" s="10"/>
      <c r="IF15" s="10"/>
      <c r="IG15" s="10"/>
      <c r="IH15" s="10"/>
      <c r="II15" s="10"/>
    </row>
    <row r="16" spans="1:243" s="9" customFormat="1" ht="40.5" customHeight="1" thickBot="1">
      <c r="A16" s="69">
        <v>1.04</v>
      </c>
      <c r="B16" s="90" t="s">
        <v>58</v>
      </c>
      <c r="C16" s="55" t="s">
        <v>53</v>
      </c>
      <c r="D16" s="45">
        <v>1</v>
      </c>
      <c r="E16" s="46" t="s">
        <v>49</v>
      </c>
      <c r="F16" s="45">
        <v>0</v>
      </c>
      <c r="G16" s="47"/>
      <c r="H16" s="48"/>
      <c r="I16" s="49" t="s">
        <v>26</v>
      </c>
      <c r="J16" s="50">
        <f t="shared" si="0"/>
        <v>1</v>
      </c>
      <c r="K16" s="51" t="s">
        <v>34</v>
      </c>
      <c r="L16" s="51" t="s">
        <v>6</v>
      </c>
      <c r="M16" s="64"/>
      <c r="N16" s="54"/>
      <c r="O16" s="54"/>
      <c r="P16" s="65"/>
      <c r="Q16" s="65"/>
      <c r="R16" s="65"/>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6">
        <f t="shared" si="1"/>
        <v>0</v>
      </c>
      <c r="BB16" s="67">
        <f t="shared" si="2"/>
        <v>0</v>
      </c>
      <c r="BC16" s="44" t="str">
        <f t="shared" si="3"/>
        <v>INR Zero Only</v>
      </c>
      <c r="IE16" s="10"/>
      <c r="IF16" s="10"/>
      <c r="IG16" s="10"/>
      <c r="IH16" s="10"/>
      <c r="II16" s="10"/>
    </row>
    <row r="17" spans="1:243" s="9" customFormat="1" ht="40.5" customHeight="1" thickBot="1">
      <c r="A17" s="72">
        <v>1.05</v>
      </c>
      <c r="B17" s="90" t="s">
        <v>59</v>
      </c>
      <c r="C17" s="55" t="s">
        <v>29</v>
      </c>
      <c r="D17" s="45">
        <v>1</v>
      </c>
      <c r="E17" s="46" t="s">
        <v>49</v>
      </c>
      <c r="F17" s="45">
        <v>0</v>
      </c>
      <c r="G17" s="47"/>
      <c r="H17" s="48"/>
      <c r="I17" s="49" t="s">
        <v>26</v>
      </c>
      <c r="J17" s="50">
        <f t="shared" si="0"/>
        <v>1</v>
      </c>
      <c r="K17" s="51" t="s">
        <v>34</v>
      </c>
      <c r="L17" s="51" t="s">
        <v>6</v>
      </c>
      <c r="M17" s="64"/>
      <c r="N17" s="54"/>
      <c r="O17" s="54"/>
      <c r="P17" s="65"/>
      <c r="Q17" s="65"/>
      <c r="R17" s="65"/>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6">
        <f t="shared" si="1"/>
        <v>0</v>
      </c>
      <c r="BB17" s="67">
        <f t="shared" si="2"/>
        <v>0</v>
      </c>
      <c r="BC17" s="44" t="str">
        <f t="shared" si="3"/>
        <v>INR Zero Only</v>
      </c>
      <c r="IE17" s="10"/>
      <c r="IF17" s="10"/>
      <c r="IG17" s="10"/>
      <c r="IH17" s="10"/>
      <c r="II17" s="10"/>
    </row>
    <row r="18" spans="1:243" s="9" customFormat="1" ht="48" customHeight="1" thickBot="1">
      <c r="A18" s="70">
        <v>1.06</v>
      </c>
      <c r="B18" s="90" t="s">
        <v>60</v>
      </c>
      <c r="C18" s="55" t="s">
        <v>54</v>
      </c>
      <c r="D18" s="45">
        <v>1</v>
      </c>
      <c r="E18" s="46" t="s">
        <v>49</v>
      </c>
      <c r="F18" s="45">
        <v>0</v>
      </c>
      <c r="G18" s="47"/>
      <c r="H18" s="48"/>
      <c r="I18" s="49" t="s">
        <v>26</v>
      </c>
      <c r="J18" s="50">
        <f>IF(I18="Less(-)",-1,1)</f>
        <v>1</v>
      </c>
      <c r="K18" s="51" t="s">
        <v>34</v>
      </c>
      <c r="L18" s="51" t="s">
        <v>6</v>
      </c>
      <c r="M18" s="64"/>
      <c r="N18" s="54"/>
      <c r="O18" s="54"/>
      <c r="P18" s="65"/>
      <c r="Q18" s="65"/>
      <c r="R18" s="65"/>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6">
        <f>total_amount_ba($B$2,$D$2,D18,F18,J18,K18,M18)*D18</f>
        <v>0</v>
      </c>
      <c r="BB18" s="67">
        <f>BA18+SUM(N18:AZ18)</f>
        <v>0</v>
      </c>
      <c r="BC18" s="44" t="str">
        <f>SpellNumber(L18,BB18)</f>
        <v>INR Zero Only</v>
      </c>
      <c r="IE18" s="10"/>
      <c r="IF18" s="10"/>
      <c r="IG18" s="10"/>
      <c r="IH18" s="10"/>
      <c r="II18" s="10"/>
    </row>
    <row r="19" spans="1:55" ht="44.25" customHeight="1">
      <c r="A19" s="88">
        <v>1.07</v>
      </c>
      <c r="B19" s="91" t="s">
        <v>61</v>
      </c>
      <c r="C19" s="55" t="s">
        <v>64</v>
      </c>
      <c r="D19" s="45">
        <v>1</v>
      </c>
      <c r="E19" s="46" t="s">
        <v>49</v>
      </c>
      <c r="F19" s="45">
        <v>0</v>
      </c>
      <c r="G19" s="47"/>
      <c r="H19" s="48"/>
      <c r="I19" s="49" t="s">
        <v>26</v>
      </c>
      <c r="J19" s="50">
        <f>IF(I19="Less(-)",-1,1)</f>
        <v>1</v>
      </c>
      <c r="K19" s="51" t="s">
        <v>34</v>
      </c>
      <c r="L19" s="51" t="s">
        <v>6</v>
      </c>
      <c r="M19" s="64"/>
      <c r="N19" s="54"/>
      <c r="O19" s="54"/>
      <c r="P19" s="65"/>
      <c r="Q19" s="65"/>
      <c r="R19" s="65"/>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6">
        <f>total_amount_ba($B$2,$D$2,D19,F19,J19,K19,M19)*D19</f>
        <v>0</v>
      </c>
      <c r="BB19" s="67">
        <f>BA19+SUM(N19:AZ19)</f>
        <v>0</v>
      </c>
      <c r="BC19" s="44" t="str">
        <f>SpellNumber(L19,BB19)</f>
        <v>INR Zero Only</v>
      </c>
    </row>
    <row r="20" spans="1:243" s="15" customFormat="1" ht="36" customHeight="1">
      <c r="A20" s="56" t="s">
        <v>30</v>
      </c>
      <c r="B20" s="71"/>
      <c r="C20" s="57"/>
      <c r="D20" s="58"/>
      <c r="E20" s="58"/>
      <c r="F20" s="58"/>
      <c r="G20" s="58"/>
      <c r="H20" s="59"/>
      <c r="I20" s="59"/>
      <c r="J20" s="59"/>
      <c r="K20" s="59"/>
      <c r="L20" s="60"/>
      <c r="P20" s="61"/>
      <c r="Q20" s="61"/>
      <c r="R20" s="61"/>
      <c r="BA20" s="62">
        <f>SUM(BA13:BA19)</f>
        <v>0</v>
      </c>
      <c r="BB20" s="62">
        <f>SUM(BB13:BB19)</f>
        <v>0</v>
      </c>
      <c r="BC20" s="63" t="str">
        <f>SpellNumber($E$2,BB20)</f>
        <v>INR Zero Only</v>
      </c>
      <c r="IE20" s="16">
        <v>4</v>
      </c>
      <c r="IF20" s="16" t="s">
        <v>28</v>
      </c>
      <c r="IG20" s="16" t="s">
        <v>29</v>
      </c>
      <c r="IH20" s="16">
        <v>10</v>
      </c>
      <c r="II20" s="16" t="s">
        <v>25</v>
      </c>
    </row>
    <row r="21" spans="1:243" s="19" customFormat="1" ht="54.75" customHeight="1" hidden="1">
      <c r="A21" s="26" t="s">
        <v>36</v>
      </c>
      <c r="B21" s="25"/>
      <c r="C21" s="17"/>
      <c r="D21" s="27"/>
      <c r="E21" s="28" t="s">
        <v>31</v>
      </c>
      <c r="F21" s="41"/>
      <c r="G21" s="29"/>
      <c r="H21" s="18"/>
      <c r="I21" s="18"/>
      <c r="J21" s="18"/>
      <c r="K21" s="30"/>
      <c r="L21" s="31"/>
      <c r="M21" s="32" t="s">
        <v>32</v>
      </c>
      <c r="O21" s="15"/>
      <c r="P21" s="15"/>
      <c r="Q21" s="15"/>
      <c r="R21" s="15"/>
      <c r="S21" s="15"/>
      <c r="BA21" s="42">
        <f>IF(ISBLANK(F21),0,IF(E21="Excess (+)",ROUND(BA20+(BA20*F21),2),IF(E21="Less (-)",ROUND(BA20+(BA20*F21*(-1)),2),0)))</f>
        <v>0</v>
      </c>
      <c r="BB21" s="33">
        <f>ROUND(BA21,0)</f>
        <v>0</v>
      </c>
      <c r="BC21" s="34" t="str">
        <f>SpellNumber(L21,BB21)</f>
        <v> Zero Only</v>
      </c>
      <c r="IE21" s="20"/>
      <c r="IF21" s="20"/>
      <c r="IG21" s="20"/>
      <c r="IH21" s="20"/>
      <c r="II21" s="20"/>
    </row>
    <row r="22" spans="1:243" s="19" customFormat="1" ht="43.5" customHeight="1">
      <c r="A22" s="25" t="s">
        <v>35</v>
      </c>
      <c r="B22" s="68"/>
      <c r="C22" s="76" t="str">
        <f>SpellNumber($E$2,BB20)</f>
        <v>INR Zero Only</v>
      </c>
      <c r="D22" s="77"/>
      <c r="E22" s="78"/>
      <c r="F22" s="78"/>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9"/>
      <c r="IE22" s="20"/>
      <c r="IF22" s="20"/>
      <c r="IG22" s="20"/>
      <c r="IH22" s="20"/>
      <c r="II22" s="20"/>
    </row>
    <row r="23" spans="2:243" s="12" customFormat="1" ht="15">
      <c r="B23" s="21"/>
      <c r="C23" s="21"/>
      <c r="D23" s="21"/>
      <c r="E23" s="21"/>
      <c r="F23" s="21"/>
      <c r="G23" s="21"/>
      <c r="H23" s="21"/>
      <c r="I23" s="21"/>
      <c r="J23" s="21"/>
      <c r="K23" s="21"/>
      <c r="L23" s="21"/>
      <c r="M23" s="21"/>
      <c r="O23" s="21"/>
      <c r="BA23" s="21"/>
      <c r="BC23" s="21"/>
      <c r="IE23" s="13"/>
      <c r="IF23" s="13"/>
      <c r="IG23" s="13"/>
      <c r="IH23" s="13"/>
      <c r="II23" s="13"/>
    </row>
    <row r="24" ht="15"/>
    <row r="26" ht="15"/>
    <row r="27" ht="15"/>
  </sheetData>
  <sheetProtection password="CC3D" sheet="1" selectLockedCells="1"/>
  <mergeCells count="8">
    <mergeCell ref="A9:BC9"/>
    <mergeCell ref="C22:BC22"/>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list" allowBlank="1" showInputMessage="1" showErrorMessage="1" sqref="L18 L13 L14 L15 L16 L17 L20 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9">
      <formula1>0</formula1>
      <formula2>999999999999999</formula2>
    </dataValidation>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type="list" allowBlank="1" showInputMessage="1" showErrorMessage="1" sqref="K13:K19">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9">
      <formula1>0</formula1>
      <formula2>999999999999999</formula2>
    </dataValidation>
    <dataValidation type="decimal" allowBlank="1" showInputMessage="1" showErrorMessage="1" errorTitle="Invalid Entry" error="Only Numeric Values are allowed. " sqref="A13:A1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2023-02-10T09:25:39Z</cp:lastPrinted>
  <dcterms:created xsi:type="dcterms:W3CDTF">2009-01-30T06:42:42Z</dcterms:created>
  <dcterms:modified xsi:type="dcterms:W3CDTF">2024-02-27T06:27:26Z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